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瀧口光宏\Desktop\"/>
    </mc:Choice>
  </mc:AlternateContent>
  <xr:revisionPtr revIDLastSave="0" documentId="13_ncr:1_{795814BF-D460-4AF1-958B-C5595F63A457}" xr6:coauthVersionLast="47" xr6:coauthVersionMax="47" xr10:uidLastSave="{00000000-0000-0000-0000-000000000000}"/>
  <bookViews>
    <workbookView xWindow="-120" yWindow="-120" windowWidth="29040" windowHeight="15840" xr2:uid="{5FBCA936-8F0A-4A1B-AC8F-4EE1651DA219}"/>
  </bookViews>
  <sheets>
    <sheet name="請求書入力方法" sheetId="2" r:id="rId1"/>
    <sheet name="【課税事業者】請求書" sheetId="4" r:id="rId2"/>
    <sheet name="【免税事業者】請求書 " sheetId="5" r:id="rId3"/>
  </sheets>
  <definedNames>
    <definedName name="_xlnm.Print_Area" localSheetId="1">【課税事業者】請求書!$A$1:$BJ$29</definedName>
    <definedName name="_xlnm.Print_Area" localSheetId="2">'【免税事業者】請求書 '!$A$1:$BJ$29</definedName>
    <definedName name="_xlnm.Print_Area" localSheetId="0">請求書入力方法!$A$1:$BJ$29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26" i="2" l="1"/>
  <c r="AW11" i="2" s="1"/>
  <c r="BW21" i="2"/>
  <c r="AW6" i="2" s="1"/>
  <c r="CG13" i="2"/>
  <c r="F13" i="2" s="1"/>
  <c r="CG13" i="4"/>
  <c r="F13" i="4" s="1"/>
  <c r="Q13" i="4" s="1"/>
  <c r="AW13" i="5"/>
  <c r="AZ13" i="5" s="1"/>
  <c r="AW12" i="5"/>
  <c r="BC12" i="5" s="1"/>
  <c r="AW9" i="5"/>
  <c r="BD9" i="5" s="1"/>
  <c r="AW8" i="5"/>
  <c r="AZ8" i="5" s="1"/>
  <c r="AW7" i="5"/>
  <c r="BD7" i="5" s="1"/>
  <c r="AW13" i="2"/>
  <c r="AW12" i="2"/>
  <c r="AW9" i="2"/>
  <c r="AW8" i="2"/>
  <c r="AW7" i="2"/>
  <c r="AW13" i="4"/>
  <c r="AZ13" i="4" s="1"/>
  <c r="AW12" i="4"/>
  <c r="BE12" i="4" s="1"/>
  <c r="AW9" i="4"/>
  <c r="BE9" i="4" s="1"/>
  <c r="AW8" i="4"/>
  <c r="AZ8" i="4" s="1"/>
  <c r="AW7" i="4"/>
  <c r="BC7" i="4" s="1"/>
  <c r="BW26" i="5"/>
  <c r="AW11" i="5" s="1"/>
  <c r="BW21" i="5"/>
  <c r="AW6" i="5" s="1"/>
  <c r="A11" i="5"/>
  <c r="A9" i="5"/>
  <c r="D4" i="5"/>
  <c r="AA2" i="5"/>
  <c r="X2" i="5"/>
  <c r="U2" i="5"/>
  <c r="BW26" i="4"/>
  <c r="AW11" i="4" s="1"/>
  <c r="BW21" i="4"/>
  <c r="AW6" i="4" s="1"/>
  <c r="A11" i="4"/>
  <c r="A9" i="4"/>
  <c r="D4" i="4"/>
  <c r="AA2" i="4"/>
  <c r="X2" i="4"/>
  <c r="U2" i="4"/>
  <c r="AY7" i="5" l="1"/>
  <c r="BC7" i="5"/>
  <c r="G13" i="4"/>
  <c r="BB13" i="5"/>
  <c r="BC13" i="5"/>
  <c r="BD13" i="5"/>
  <c r="AX13" i="5"/>
  <c r="BB11" i="5"/>
  <c r="BC11" i="5"/>
  <c r="AX11" i="5"/>
  <c r="BD11" i="5"/>
  <c r="BB8" i="5"/>
  <c r="AZ11" i="5"/>
  <c r="AX9" i="5"/>
  <c r="BC8" i="5"/>
  <c r="BD8" i="5"/>
  <c r="AZ9" i="5"/>
  <c r="AX8" i="5"/>
  <c r="BB9" i="5"/>
  <c r="BE9" i="5"/>
  <c r="BB6" i="4"/>
  <c r="BC13" i="4"/>
  <c r="BD13" i="4"/>
  <c r="BB13" i="4"/>
  <c r="BB8" i="4"/>
  <c r="BD8" i="4"/>
  <c r="AY8" i="4"/>
  <c r="BC8" i="4"/>
  <c r="AY13" i="4"/>
  <c r="AX6" i="5"/>
  <c r="BE6" i="5"/>
  <c r="BA6" i="5"/>
  <c r="AZ6" i="5"/>
  <c r="BC6" i="5"/>
  <c r="AY6" i="5"/>
  <c r="BB6" i="5"/>
  <c r="BD6" i="5"/>
  <c r="BA7" i="5"/>
  <c r="BE7" i="5"/>
  <c r="AY12" i="5"/>
  <c r="BW28" i="5"/>
  <c r="S6" i="5" s="1"/>
  <c r="AX7" i="5"/>
  <c r="BB7" i="5"/>
  <c r="BA8" i="5"/>
  <c r="BE8" i="5"/>
  <c r="AY9" i="5"/>
  <c r="BC9" i="5"/>
  <c r="BA11" i="5"/>
  <c r="BE11" i="5"/>
  <c r="AZ12" i="5"/>
  <c r="BD12" i="5"/>
  <c r="BA13" i="5"/>
  <c r="BE13" i="5"/>
  <c r="BA12" i="5"/>
  <c r="BE12" i="5"/>
  <c r="AZ7" i="5"/>
  <c r="AY8" i="5"/>
  <c r="BA9" i="5"/>
  <c r="AY11" i="5"/>
  <c r="AX12" i="5"/>
  <c r="BB12" i="5"/>
  <c r="AY13" i="5"/>
  <c r="AY12" i="4"/>
  <c r="AZ12" i="4"/>
  <c r="BB12" i="4"/>
  <c r="BD12" i="4"/>
  <c r="AX12" i="4"/>
  <c r="BC12" i="4"/>
  <c r="AZ7" i="4"/>
  <c r="BD7" i="4"/>
  <c r="BC11" i="4"/>
  <c r="AY11" i="4"/>
  <c r="BB11" i="4"/>
  <c r="AX11" i="4"/>
  <c r="BE11" i="4"/>
  <c r="BA11" i="4"/>
  <c r="BD11" i="4"/>
  <c r="AZ11" i="4"/>
  <c r="BE6" i="4"/>
  <c r="J13" i="4"/>
  <c r="N13" i="4"/>
  <c r="R13" i="4"/>
  <c r="AX6" i="4"/>
  <c r="BA7" i="4"/>
  <c r="BE7" i="4"/>
  <c r="AX9" i="4"/>
  <c r="BB9" i="4"/>
  <c r="K13" i="4"/>
  <c r="O13" i="4"/>
  <c r="S13" i="4"/>
  <c r="BW28" i="4"/>
  <c r="S6" i="4" s="1"/>
  <c r="AY6" i="4"/>
  <c r="BC6" i="4"/>
  <c r="AX7" i="4"/>
  <c r="BB7" i="4"/>
  <c r="BA8" i="4"/>
  <c r="BE8" i="4"/>
  <c r="AY9" i="4"/>
  <c r="BC9" i="4"/>
  <c r="H13" i="4"/>
  <c r="L13" i="4"/>
  <c r="P13" i="4"/>
  <c r="BA13" i="4"/>
  <c r="BE13" i="4"/>
  <c r="AZ6" i="4"/>
  <c r="BD6" i="4"/>
  <c r="AY7" i="4"/>
  <c r="AX8" i="4"/>
  <c r="AZ9" i="4"/>
  <c r="BD9" i="4"/>
  <c r="BA12" i="4"/>
  <c r="I13" i="4"/>
  <c r="M13" i="4"/>
  <c r="AX13" i="4"/>
  <c r="BA6" i="4"/>
  <c r="BA9" i="4"/>
  <c r="D4" i="2"/>
  <c r="S13" i="2"/>
  <c r="BD13" i="2"/>
  <c r="BB9" i="2"/>
  <c r="BB8" i="2"/>
  <c r="A11" i="2"/>
  <c r="A9" i="2"/>
  <c r="U2" i="2"/>
  <c r="AA2" i="2"/>
  <c r="X2" i="2"/>
  <c r="BB12" i="2"/>
  <c r="BD7" i="2"/>
  <c r="X6" i="5" l="1"/>
  <c r="T6" i="5"/>
  <c r="W6" i="5"/>
  <c r="Z6" i="5"/>
  <c r="V6" i="5"/>
  <c r="Y6" i="5"/>
  <c r="U6" i="5"/>
  <c r="AA6" i="5"/>
  <c r="AA6" i="4"/>
  <c r="W6" i="4"/>
  <c r="Z6" i="4"/>
  <c r="V6" i="4"/>
  <c r="Y6" i="4"/>
  <c r="U6" i="4"/>
  <c r="X6" i="4"/>
  <c r="T6" i="4"/>
  <c r="BD9" i="2"/>
  <c r="BW28" i="2"/>
  <c r="S6" i="2" s="1"/>
  <c r="H13" i="2"/>
  <c r="L13" i="2"/>
  <c r="P13" i="2"/>
  <c r="I13" i="2"/>
  <c r="Q13" i="2"/>
  <c r="J13" i="2"/>
  <c r="N13" i="2"/>
  <c r="R13" i="2"/>
  <c r="M13" i="2"/>
  <c r="G13" i="2"/>
  <c r="K13" i="2"/>
  <c r="O13" i="2"/>
  <c r="BE9" i="2"/>
  <c r="BC8" i="2"/>
  <c r="BA9" i="2"/>
  <c r="AX9" i="2"/>
  <c r="AY12" i="2"/>
  <c r="AZ12" i="2"/>
  <c r="AY8" i="2"/>
  <c r="BE8" i="2"/>
  <c r="BA8" i="2"/>
  <c r="AZ8" i="2"/>
  <c r="BD8" i="2"/>
  <c r="AX8" i="2"/>
  <c r="BC12" i="2"/>
  <c r="BC11" i="2"/>
  <c r="BD12" i="2"/>
  <c r="AY9" i="2"/>
  <c r="BC9" i="2"/>
  <c r="BE6" i="2"/>
  <c r="AZ9" i="2"/>
  <c r="BA13" i="2"/>
  <c r="BE13" i="2"/>
  <c r="BB13" i="2"/>
  <c r="AY13" i="2"/>
  <c r="BC13" i="2"/>
  <c r="AX13" i="2"/>
  <c r="AZ13" i="2"/>
  <c r="BA12" i="2"/>
  <c r="BE12" i="2"/>
  <c r="AX12" i="2"/>
  <c r="BB7" i="2"/>
  <c r="AY7" i="2"/>
  <c r="BC7" i="2"/>
  <c r="BA7" i="2"/>
  <c r="BE7" i="2"/>
  <c r="AX7" i="2"/>
  <c r="AZ7" i="2"/>
  <c r="AX11" i="2" l="1"/>
  <c r="BD6" i="2"/>
  <c r="BC6" i="2"/>
  <c r="AZ11" i="2"/>
  <c r="BE11" i="2"/>
  <c r="BD11" i="2"/>
  <c r="BB11" i="2"/>
  <c r="BA11" i="2"/>
  <c r="AY11" i="2"/>
  <c r="AX6" i="2"/>
  <c r="Y6" i="2"/>
  <c r="BA6" i="2"/>
  <c r="AZ6" i="2"/>
  <c r="AY6" i="2"/>
  <c r="BB6" i="2"/>
  <c r="AA6" i="2" l="1"/>
  <c r="U6" i="2"/>
  <c r="V6" i="2"/>
  <c r="W6" i="2"/>
  <c r="X6" i="2"/>
  <c r="Z6" i="2"/>
  <c r="T6" i="2"/>
</calcChain>
</file>

<file path=xl/sharedStrings.xml><?xml version="1.0" encoding="utf-8"?>
<sst xmlns="http://schemas.openxmlformats.org/spreadsheetml/2006/main" count="196" uniqueCount="64">
  <si>
    <t>請 求 書（Ａ）</t>
    <rPh sb="0" eb="1">
      <t>セイ</t>
    </rPh>
    <rPh sb="2" eb="3">
      <t>モトム</t>
    </rPh>
    <rPh sb="4" eb="5">
      <t>ショ</t>
    </rPh>
    <phoneticPr fontId="3"/>
  </si>
  <si>
    <t>No.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</si>
  <si>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</si>
  <si>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</si>
  <si>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</si>
  <si>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工事部所印</t>
    <rPh sb="0" eb="2">
      <t>コウジ</t>
    </rPh>
    <rPh sb="2" eb="3">
      <t>ブ</t>
    </rPh>
    <rPh sb="3" eb="4">
      <t>トコロ</t>
    </rPh>
    <rPh sb="4" eb="5">
      <t>ジルシ</t>
    </rPh>
    <phoneticPr fontId="3"/>
  </si>
  <si>
    <t>取引先コード</t>
    <rPh sb="0" eb="3">
      <t>トリヒキサキ</t>
    </rPh>
    <phoneticPr fontId="3"/>
  </si>
  <si>
    <t>御中</t>
    <rPh sb="0" eb="2">
      <t>オンチュウ</t>
    </rPh>
    <phoneticPr fontId="3"/>
  </si>
  <si>
    <t>請求金額（税込）</t>
    <rPh sb="0" eb="4">
      <t>セイキュウキンガク</t>
    </rPh>
    <rPh sb="5" eb="7">
      <t>ゼイコミ</t>
    </rPh>
    <phoneticPr fontId="3"/>
  </si>
  <si>
    <t>￥</t>
    <phoneticPr fontId="3"/>
  </si>
  <si>
    <t>合計（税抜）</t>
    <rPh sb="0" eb="2">
      <t>ゴウケイ</t>
    </rPh>
    <rPh sb="3" eb="5">
      <t>ゼイヌ</t>
    </rPh>
    <phoneticPr fontId="3"/>
  </si>
  <si>
    <t>¥</t>
    <phoneticPr fontId="3"/>
  </si>
  <si>
    <t>対象</t>
    <rPh sb="0" eb="2">
      <t>タイショウ</t>
    </rPh>
    <phoneticPr fontId="3"/>
  </si>
  <si>
    <t>住所・会社名・印</t>
    <rPh sb="0" eb="2">
      <t>ジュウショ</t>
    </rPh>
    <rPh sb="3" eb="6">
      <t>カイシャメイ</t>
    </rPh>
    <rPh sb="7" eb="8">
      <t>イン</t>
    </rPh>
    <phoneticPr fontId="3"/>
  </si>
  <si>
    <t>消費税額　計</t>
    <rPh sb="0" eb="3">
      <t>ショウヒゼイ</t>
    </rPh>
    <rPh sb="3" eb="4">
      <t>ガク</t>
    </rPh>
    <rPh sb="5" eb="6">
      <t>ケイ</t>
    </rPh>
    <phoneticPr fontId="3"/>
  </si>
  <si>
    <t>消費税</t>
    <rPh sb="0" eb="3">
      <t>ショウヒゼイ</t>
    </rPh>
    <phoneticPr fontId="3"/>
  </si>
  <si>
    <t>日付</t>
    <rPh sb="0" eb="2">
      <t>ヒヅケ</t>
    </rPh>
    <phoneticPr fontId="3"/>
  </si>
  <si>
    <t>内訳</t>
    <rPh sb="0" eb="2">
      <t>ウチワケ</t>
    </rPh>
    <phoneticPr fontId="3"/>
  </si>
  <si>
    <t>契約明細</t>
    <rPh sb="0" eb="4">
      <t>ケイヤクメイサイ</t>
    </rPh>
    <phoneticPr fontId="3"/>
  </si>
  <si>
    <t>今回請求額</t>
    <rPh sb="0" eb="5">
      <t>コンカイセイキュウガク</t>
    </rPh>
    <phoneticPr fontId="3"/>
  </si>
  <si>
    <t>累計金額</t>
    <rPh sb="0" eb="4">
      <t>ルイケイキンガク</t>
    </rPh>
    <phoneticPr fontId="3"/>
  </si>
  <si>
    <t>工事コード</t>
    <rPh sb="0" eb="2">
      <t>コウジ</t>
    </rPh>
    <phoneticPr fontId="3"/>
  </si>
  <si>
    <t>備考</t>
    <rPh sb="0" eb="2">
      <t>ビコウ</t>
    </rPh>
    <phoneticPr fontId="3"/>
  </si>
  <si>
    <t>税率</t>
    <rPh sb="0" eb="2">
      <t>ゼイリツ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</si>
  <si>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</si>
  <si>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</si>
  <si>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</si>
  <si>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毎月末締切3部提出。</t>
    <rPh sb="0" eb="2">
      <t>マイツキ</t>
    </rPh>
    <rPh sb="2" eb="5">
      <t>マツシメキリ</t>
    </rPh>
    <rPh sb="6" eb="9">
      <t>ブテイシュツ</t>
    </rPh>
    <phoneticPr fontId="3"/>
  </si>
  <si>
    <t>協拓建設株式会社</t>
    <rPh sb="0" eb="8">
      <t>キョウタクケンセツカブシキガイシャ</t>
    </rPh>
    <phoneticPr fontId="3"/>
  </si>
  <si>
    <t>登録番号  T</t>
    <rPh sb="0" eb="2">
      <t>トウロク</t>
    </rPh>
    <rPh sb="2" eb="4">
      <t>バンゴウ</t>
    </rPh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</si>
  <si>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</si>
  <si>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</si>
  <si>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10%対象</t>
    <rPh sb="3" eb="5">
      <t>タイショウ</t>
    </rPh>
    <phoneticPr fontId="3"/>
  </si>
  <si>
    <t>8%対象</t>
    <rPh sb="2" eb="4">
      <t>タイショウ</t>
    </rPh>
    <phoneticPr fontId="3"/>
  </si>
  <si>
    <t>香川県高松市松縄町49-2</t>
    <rPh sb="0" eb="9">
      <t>760-0079</t>
    </rPh>
    <phoneticPr fontId="3"/>
  </si>
  <si>
    <t>協拓建設㈱</t>
    <rPh sb="0" eb="5">
      <t>キョウ</t>
    </rPh>
    <phoneticPr fontId="3"/>
  </si>
  <si>
    <t>消費税額</t>
    <rPh sb="0" eb="3">
      <t>ショウヒゼイ</t>
    </rPh>
    <rPh sb="3" eb="4">
      <t>ガク</t>
    </rPh>
    <phoneticPr fontId="3"/>
  </si>
  <si>
    <t>御社情報</t>
    <rPh sb="0" eb="2">
      <t>オンシャ</t>
    </rPh>
    <rPh sb="2" eb="4">
      <t>ジョウホウ</t>
    </rPh>
    <phoneticPr fontId="3"/>
  </si>
  <si>
    <t>請求年月日</t>
    <rPh sb="0" eb="2">
      <t>セイキュウ</t>
    </rPh>
    <rPh sb="2" eb="5">
      <t>トシガッピ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</si>
  <si>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</si>
  <si>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</si>
  <si>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</si>
  <si>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弊社出張所名</t>
    <rPh sb="0" eb="2">
      <t>ヘイシャ</t>
    </rPh>
    <rPh sb="2" eb="5">
      <t>シュッチョウショ</t>
    </rPh>
    <rPh sb="5" eb="6">
      <t>メイ</t>
    </rPh>
    <phoneticPr fontId="3"/>
  </si>
  <si>
    <t>税外取引</t>
    <rPh sb="0" eb="1">
      <t>ゼイ</t>
    </rPh>
    <rPh sb="1" eb="2">
      <t>ガイ</t>
    </rPh>
    <rPh sb="2" eb="4">
      <t>トリヒキ</t>
    </rPh>
    <phoneticPr fontId="3"/>
  </si>
  <si>
    <t>消費税額　合計</t>
    <rPh sb="0" eb="4">
      <t>ショウヒゼイガク</t>
    </rPh>
    <rPh sb="5" eb="7">
      <t>ゴウケイ</t>
    </rPh>
    <phoneticPr fontId="3"/>
  </si>
  <si>
    <t>【取引情報入力欄】</t>
    <rPh sb="1" eb="3">
      <t>トリヒキ</t>
    </rPh>
    <rPh sb="3" eb="5">
      <t>ジョウホウ</t>
    </rPh>
    <rPh sb="5" eb="7">
      <t>ニュウリョク</t>
    </rPh>
    <rPh sb="7" eb="8">
      <t>ラン</t>
    </rPh>
    <phoneticPr fontId="3"/>
  </si>
  <si>
    <t>請求金額（税込）　合計</t>
    <rPh sb="0" eb="2">
      <t>セイキュウ</t>
    </rPh>
    <rPh sb="2" eb="4">
      <t>キンガク</t>
    </rPh>
    <rPh sb="5" eb="7">
      <t>ゼイコミ</t>
    </rPh>
    <rPh sb="9" eb="11">
      <t>ゴウケイ</t>
    </rPh>
    <phoneticPr fontId="3"/>
  </si>
  <si>
    <t>西暦</t>
    <rPh sb="0" eb="2">
      <t>セイレキ</t>
    </rPh>
    <phoneticPr fontId="3"/>
  </si>
  <si>
    <t>税抜額・税外取引額</t>
    <rPh sb="0" eb="2">
      <t>ゼイヌキ</t>
    </rPh>
    <rPh sb="2" eb="3">
      <t>ガク</t>
    </rPh>
    <rPh sb="4" eb="5">
      <t>ゼイ</t>
    </rPh>
    <rPh sb="5" eb="6">
      <t>ガイ</t>
    </rPh>
    <rPh sb="6" eb="8">
      <t>トリヒキ</t>
    </rPh>
    <rPh sb="8" eb="9">
      <t>ガク</t>
    </rPh>
    <phoneticPr fontId="3"/>
  </si>
  <si>
    <t>税抜額・税外取引額　合計</t>
    <rPh sb="0" eb="2">
      <t>ゼイヌキ</t>
    </rPh>
    <rPh sb="2" eb="3">
      <t>ガク</t>
    </rPh>
    <rPh sb="4" eb="5">
      <t>ゼイ</t>
    </rPh>
    <rPh sb="5" eb="6">
      <t>ガイ</t>
    </rPh>
    <rPh sb="6" eb="8">
      <t>トリヒキ</t>
    </rPh>
    <rPh sb="8" eb="9">
      <t>ガク</t>
    </rPh>
    <rPh sb="10" eb="12">
      <t>ゴウケイ</t>
    </rPh>
    <phoneticPr fontId="3"/>
  </si>
  <si>
    <t>南アルプストンネル出張所</t>
    <rPh sb="0" eb="1">
      <t>ミナミ</t>
    </rPh>
    <rPh sb="9" eb="12">
      <t>シュッチョウショ</t>
    </rPh>
    <phoneticPr fontId="3"/>
  </si>
  <si>
    <t>税外取引</t>
    <rPh sb="0" eb="4">
      <t>ゼイガイトリヒキ</t>
    </rPh>
    <phoneticPr fontId="3"/>
  </si>
  <si>
    <t>　①</t>
    <phoneticPr fontId="3"/>
  </si>
  <si>
    <t>③～⑤　御社の住所，会社名，インボイス登録番号を入力してください</t>
    <rPh sb="4" eb="6">
      <t>オンシャ</t>
    </rPh>
    <rPh sb="7" eb="9">
      <t>ジュウショ</t>
    </rPh>
    <rPh sb="10" eb="13">
      <t>カイシャメイ</t>
    </rPh>
    <rPh sb="19" eb="23">
      <t>トウロクバンゴウ</t>
    </rPh>
    <rPh sb="24" eb="26">
      <t>ニュウリョク</t>
    </rPh>
    <phoneticPr fontId="3"/>
  </si>
  <si>
    <t>⑥　税率ごとに区分して合計した対価の額（税抜き）を入力してください</t>
    <rPh sb="2" eb="4">
      <t>ゼイリツ</t>
    </rPh>
    <rPh sb="7" eb="9">
      <t>クブン</t>
    </rPh>
    <rPh sb="11" eb="13">
      <t>ゴウケイ</t>
    </rPh>
    <rPh sb="15" eb="17">
      <t>タイカ</t>
    </rPh>
    <rPh sb="18" eb="19">
      <t>ガク</t>
    </rPh>
    <rPh sb="20" eb="22">
      <t>ゼイヌ</t>
    </rPh>
    <rPh sb="25" eb="27">
      <t>ニュウリョク</t>
    </rPh>
    <phoneticPr fontId="3"/>
  </si>
  <si>
    <t>⑦　税率ごとに区分した消費税額を入力してください</t>
    <rPh sb="2" eb="4">
      <t>ゼイリツ</t>
    </rPh>
    <rPh sb="7" eb="9">
      <t>クブン</t>
    </rPh>
    <rPh sb="11" eb="15">
      <t>ショウヒゼイガク</t>
    </rPh>
    <rPh sb="16" eb="18">
      <t>ニュウリョク</t>
    </rPh>
    <phoneticPr fontId="3"/>
  </si>
  <si>
    <t>※　自動で合計されます</t>
    <rPh sb="2" eb="4">
      <t>ジドウ</t>
    </rPh>
    <rPh sb="5" eb="7">
      <t>ゴウケイ</t>
    </rPh>
    <phoneticPr fontId="3"/>
  </si>
  <si>
    <t>登録番号
（13桁）</t>
    <rPh sb="0" eb="4">
      <t>トウロクバンゴウ</t>
    </rPh>
    <rPh sb="8" eb="9">
      <t>ケタ</t>
    </rPh>
    <phoneticPr fontId="3"/>
  </si>
  <si>
    <t>①　取引月とその末日を入力してください
②　取引を行った協拓建設㈱の営業所または出張所名を入力してください</t>
    <rPh sb="2" eb="4">
      <t>トリヒキ</t>
    </rPh>
    <rPh sb="4" eb="5">
      <t>ツキ</t>
    </rPh>
    <rPh sb="8" eb="10">
      <t>マツジツ</t>
    </rPh>
    <rPh sb="11" eb="13">
      <t>ニュウリョク</t>
    </rPh>
    <rPh sb="22" eb="24">
      <t>トリヒキ</t>
    </rPh>
    <rPh sb="25" eb="26">
      <t>オコナ</t>
    </rPh>
    <rPh sb="28" eb="33">
      <t>キョウ</t>
    </rPh>
    <rPh sb="34" eb="37">
      <t>エイギョウショ</t>
    </rPh>
    <rPh sb="40" eb="44">
      <t>シュッチョウショメイ</t>
    </rPh>
    <rPh sb="45" eb="47">
      <t>ニュウリョク</t>
    </rPh>
    <phoneticPr fontId="3"/>
  </si>
  <si>
    <t>御社様式の請求書（様式自由）を添付の場合は，内訳は「別紙のとおり」でかまいません</t>
    <rPh sb="0" eb="2">
      <t>オンシャ</t>
    </rPh>
    <rPh sb="2" eb="4">
      <t>ヨウシキ</t>
    </rPh>
    <rPh sb="5" eb="8">
      <t>セイキュウショ</t>
    </rPh>
    <rPh sb="9" eb="11">
      <t>ヨウシキ</t>
    </rPh>
    <rPh sb="11" eb="13">
      <t>ジユウ</t>
    </rPh>
    <rPh sb="15" eb="17">
      <t>テンプ</t>
    </rPh>
    <rPh sb="18" eb="20">
      <t>バアイ</t>
    </rPh>
    <rPh sb="22" eb="24">
      <t>ウチワケ</t>
    </rPh>
    <rPh sb="26" eb="28">
      <t>ベッシ</t>
    </rPh>
    <phoneticPr fontId="3"/>
  </si>
  <si>
    <t>別紙のとおり</t>
    <rPh sb="0" eb="2">
      <t>ベッシ</t>
    </rPh>
    <phoneticPr fontId="3"/>
  </si>
  <si>
    <t>　※　登録番号が13桁でない場合、入力ができません。</t>
    <rPh sb="3" eb="7">
      <t>トウロクバンゴウ</t>
    </rPh>
    <rPh sb="10" eb="11">
      <t>ケタ</t>
    </rPh>
    <rPh sb="14" eb="16">
      <t>バアイ</t>
    </rPh>
    <rPh sb="17" eb="19">
      <t>ニュウリョク</t>
    </rPh>
    <phoneticPr fontId="3"/>
  </si>
  <si>
    <t>　　　また法人番号に誤りがある場合、請求書に反映されません。</t>
    <rPh sb="5" eb="9">
      <t>ホウジンバンゴウ</t>
    </rPh>
    <rPh sb="10" eb="11">
      <t>アヤマ</t>
    </rPh>
    <rPh sb="15" eb="17">
      <t>バアイ</t>
    </rPh>
    <rPh sb="18" eb="21">
      <t>セイキュウショ</t>
    </rPh>
    <rPh sb="22" eb="24">
      <t>ハンエイ</t>
    </rPh>
    <phoneticPr fontId="3"/>
  </si>
  <si>
    <t>　※会社印を忘れずに押印してください</t>
    <rPh sb="2" eb="5">
      <t>カイシャイン</t>
    </rPh>
    <rPh sb="6" eb="7">
      <t>ワス</t>
    </rPh>
    <rPh sb="10" eb="12">
      <t>オウイン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</si>
</sst>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20"/>
      <color theme="1"/>
      <name val="ＤＦ太丸ゴシック体N"/>
      <family val="3"/>
      <charset val="128"/>
    </font>
    <font>
      <sz val="12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22"/>
      <color rgb="FFFF0000"/>
      <name val="游ゴシック"/>
      <family val="2"/>
      <charset val="128"/>
      <scheme val="minor"/>
    </font>
    <font>
      <sz val="2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6"/>
      <color theme="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38" fontId="0" fillId="3" borderId="16" xfId="1" applyFont="1" applyFill="1" applyBorder="1" applyAlignment="1" applyProtection="1">
      <alignment vertical="center"/>
    </xf>
    <xf numFmtId="38" fontId="0" fillId="0" borderId="0" xfId="1" applyFont="1" applyProtection="1">
      <alignment vertical="center"/>
    </xf>
    <xf numFmtId="0" fontId="0" fillId="0" borderId="59" xfId="0" applyBorder="1" applyAlignment="1" applyProtection="1">
      <protection locked="0"/>
    </xf>
    <xf numFmtId="0" fontId="0" fillId="0" borderId="60" xfId="0" applyBorder="1" applyAlignment="1" applyProtection="1">
      <protection locked="0"/>
    </xf>
    <xf numFmtId="0" fontId="0" fillId="0" borderId="56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62" xfId="0" applyBorder="1" applyAlignment="1" applyProtection="1">
      <protection locked="0"/>
    </xf>
    <xf numFmtId="0" fontId="0" fillId="0" borderId="63" xfId="0" applyBorder="1" applyAlignment="1" applyProtection="1"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5" borderId="0" xfId="0" applyFill="1">
      <alignment vertical="center"/>
    </xf>
    <xf numFmtId="0" fontId="0" fillId="5" borderId="46" xfId="0" applyFill="1" applyBorder="1">
      <alignment vertical="center"/>
    </xf>
    <xf numFmtId="0" fontId="4" fillId="0" borderId="0" xfId="0" applyFont="1">
      <alignment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3" borderId="17" xfId="0" applyFill="1" applyBorder="1">
      <alignment vertical="center"/>
    </xf>
    <xf numFmtId="38" fontId="2" fillId="0" borderId="29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7" fillId="0" borderId="34" xfId="0" applyFont="1" applyBorder="1">
      <alignment vertical="center"/>
    </xf>
    <xf numFmtId="0" fontId="0" fillId="0" borderId="35" xfId="0" applyBorder="1">
      <alignment vertical="center"/>
    </xf>
    <xf numFmtId="38" fontId="2" fillId="0" borderId="3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38" fontId="2" fillId="0" borderId="46" xfId="0" applyNumberFormat="1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0" xfId="0" applyAlignment="1">
      <alignment horizontal="center"/>
    </xf>
    <xf numFmtId="176" fontId="10" fillId="0" borderId="0" xfId="0" applyNumberFormat="1" applyFont="1">
      <alignment vertical="center"/>
    </xf>
    <xf numFmtId="0" fontId="0" fillId="0" borderId="66" xfId="0" applyBorder="1" applyAlignment="1">
      <alignment horizontal="center"/>
    </xf>
    <xf numFmtId="0" fontId="0" fillId="0" borderId="7" xfId="0" applyBorder="1">
      <alignment vertical="center"/>
    </xf>
    <xf numFmtId="0" fontId="8" fillId="0" borderId="46" xfId="0" applyFont="1" applyBorder="1">
      <alignment vertical="center"/>
    </xf>
    <xf numFmtId="0" fontId="0" fillId="0" borderId="46" xfId="0" applyBorder="1">
      <alignment vertical="center"/>
    </xf>
    <xf numFmtId="49" fontId="0" fillId="0" borderId="46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38" fontId="12" fillId="0" borderId="16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38" fontId="12" fillId="0" borderId="52" xfId="0" applyNumberFormat="1" applyFont="1" applyBorder="1" applyAlignment="1">
      <alignment horizontal="center"/>
    </xf>
    <xf numFmtId="0" fontId="19" fillId="0" borderId="0" xfId="0" applyFont="1">
      <alignment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34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0" fillId="7" borderId="17" xfId="0" applyFill="1" applyBorder="1">
      <alignment vertical="center"/>
    </xf>
    <xf numFmtId="38" fontId="0" fillId="7" borderId="16" xfId="1" applyFont="1" applyFill="1" applyBorder="1" applyAlignment="1" applyProtection="1">
      <alignment vertical="center"/>
    </xf>
    <xf numFmtId="0" fontId="24" fillId="0" borderId="3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0" fillId="4" borderId="68" xfId="0" applyFill="1" applyBorder="1" applyAlignment="1">
      <alignment horizontal="center" vertical="center"/>
    </xf>
    <xf numFmtId="38" fontId="17" fillId="5" borderId="68" xfId="0" applyNumberFormat="1" applyFont="1" applyFill="1" applyBorder="1" applyAlignment="1">
      <alignment horizontal="right"/>
    </xf>
    <xf numFmtId="0" fontId="17" fillId="5" borderId="68" xfId="0" applyFont="1" applyFill="1" applyBorder="1" applyAlignment="1">
      <alignment horizontal="right"/>
    </xf>
    <xf numFmtId="0" fontId="0" fillId="0" borderId="15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13" fillId="6" borderId="15" xfId="0" applyFont="1" applyFill="1" applyBorder="1" applyAlignment="1" applyProtection="1">
      <alignment horizontal="center" vertical="center" shrinkToFit="1"/>
      <protection locked="0"/>
    </xf>
    <xf numFmtId="0" fontId="13" fillId="6" borderId="69" xfId="0" applyFont="1" applyFill="1" applyBorder="1" applyAlignment="1" applyProtection="1">
      <alignment horizontal="center" vertical="center" shrinkToFit="1"/>
      <protection locked="0"/>
    </xf>
    <xf numFmtId="38" fontId="16" fillId="6" borderId="68" xfId="1" applyFont="1" applyFill="1" applyBorder="1" applyAlignment="1" applyProtection="1">
      <alignment horizontal="right"/>
      <protection locked="0"/>
    </xf>
    <xf numFmtId="38" fontId="13" fillId="0" borderId="68" xfId="1" applyFont="1" applyBorder="1" applyAlignment="1">
      <alignment horizontal="right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13" fillId="6" borderId="68" xfId="0" applyFont="1" applyFill="1" applyBorder="1" applyAlignment="1" applyProtection="1">
      <alignment horizontal="center" vertical="center" shrinkToFit="1"/>
      <protection locked="0"/>
    </xf>
    <xf numFmtId="0" fontId="0" fillId="0" borderId="68" xfId="0" applyBorder="1" applyAlignment="1">
      <alignment horizontal="center" vertical="center" shrinkToFit="1"/>
    </xf>
    <xf numFmtId="0" fontId="13" fillId="6" borderId="15" xfId="0" applyFont="1" applyFill="1" applyBorder="1" applyAlignment="1" applyProtection="1">
      <alignment horizontal="center" vertical="center"/>
      <protection locked="0"/>
    </xf>
    <xf numFmtId="0" fontId="13" fillId="6" borderId="69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 wrapText="1"/>
    </xf>
    <xf numFmtId="176" fontId="16" fillId="6" borderId="6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38" fontId="0" fillId="0" borderId="64" xfId="1" applyFont="1" applyBorder="1" applyAlignment="1" applyProtection="1">
      <protection locked="0"/>
    </xf>
    <xf numFmtId="38" fontId="0" fillId="0" borderId="44" xfId="1" applyFont="1" applyBorder="1" applyAlignment="1" applyProtection="1">
      <protection locked="0"/>
    </xf>
    <xf numFmtId="38" fontId="0" fillId="0" borderId="45" xfId="1" applyFont="1" applyBorder="1" applyAlignment="1" applyProtection="1">
      <protection locked="0"/>
    </xf>
    <xf numFmtId="38" fontId="0" fillId="0" borderId="63" xfId="1" applyFont="1" applyBorder="1" applyAlignment="1" applyProtection="1">
      <alignment horizontal="right"/>
      <protection locked="0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5" xfId="0" applyBorder="1" applyAlignment="1">
      <alignment horizontal="center"/>
    </xf>
    <xf numFmtId="38" fontId="0" fillId="0" borderId="0" xfId="1" applyFont="1" applyBorder="1" applyAlignment="1" applyProtection="1">
      <alignment vertical="center"/>
    </xf>
    <xf numFmtId="0" fontId="0" fillId="0" borderId="6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38" fontId="0" fillId="0" borderId="63" xfId="1" applyFont="1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right"/>
      <protection locked="0"/>
    </xf>
    <xf numFmtId="0" fontId="0" fillId="0" borderId="45" xfId="0" applyBorder="1" applyAlignment="1" applyProtection="1">
      <alignment horizontal="right"/>
      <protection locked="0"/>
    </xf>
    <xf numFmtId="38" fontId="0" fillId="0" borderId="64" xfId="1" applyFont="1" applyBorder="1" applyAlignment="1" applyProtection="1">
      <alignment horizontal="right"/>
      <protection locked="0"/>
    </xf>
    <xf numFmtId="38" fontId="0" fillId="0" borderId="44" xfId="1" applyFont="1" applyBorder="1" applyAlignment="1" applyProtection="1">
      <alignment horizontal="right"/>
      <protection locked="0"/>
    </xf>
    <xf numFmtId="38" fontId="0" fillId="0" borderId="45" xfId="1" applyFont="1" applyBorder="1" applyAlignment="1" applyProtection="1">
      <alignment horizontal="right"/>
      <protection locked="0"/>
    </xf>
    <xf numFmtId="38" fontId="0" fillId="0" borderId="2" xfId="1" applyFont="1" applyBorder="1" applyAlignment="1" applyProtection="1">
      <alignment horizontal="right"/>
      <protection locked="0"/>
    </xf>
    <xf numFmtId="38" fontId="0" fillId="0" borderId="3" xfId="1" applyFont="1" applyBorder="1" applyAlignment="1" applyProtection="1">
      <protection locked="0"/>
    </xf>
    <xf numFmtId="38" fontId="0" fillId="0" borderId="37" xfId="1" applyFont="1" applyBorder="1" applyAlignment="1" applyProtection="1">
      <protection locked="0"/>
    </xf>
    <xf numFmtId="38" fontId="0" fillId="0" borderId="38" xfId="1" applyFont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38" fontId="0" fillId="0" borderId="2" xfId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37" xfId="0" applyBorder="1" applyAlignment="1" applyProtection="1">
      <alignment horizontal="right"/>
      <protection locked="0"/>
    </xf>
    <xf numFmtId="0" fontId="0" fillId="0" borderId="38" xfId="0" applyBorder="1" applyAlignment="1" applyProtection="1">
      <alignment horizontal="right"/>
      <protection locked="0"/>
    </xf>
    <xf numFmtId="38" fontId="0" fillId="0" borderId="3" xfId="1" applyFont="1" applyBorder="1" applyAlignment="1" applyProtection="1">
      <alignment horizontal="right"/>
      <protection locked="0"/>
    </xf>
    <xf numFmtId="38" fontId="0" fillId="0" borderId="37" xfId="1" applyFont="1" applyBorder="1" applyAlignment="1" applyProtection="1">
      <alignment horizontal="right"/>
      <protection locked="0"/>
    </xf>
    <xf numFmtId="38" fontId="0" fillId="0" borderId="38" xfId="1" applyFont="1" applyBorder="1" applyAlignment="1" applyProtection="1">
      <alignment horizontal="right"/>
      <protection locked="0"/>
    </xf>
    <xf numFmtId="0" fontId="28" fillId="0" borderId="3" xfId="0" applyFont="1" applyBorder="1" applyAlignment="1" applyProtection="1">
      <alignment horizontal="center"/>
      <protection locked="0"/>
    </xf>
    <xf numFmtId="0" fontId="28" fillId="0" borderId="37" xfId="0" applyFont="1" applyBorder="1" applyAlignment="1" applyProtection="1">
      <alignment horizontal="center"/>
      <protection locked="0"/>
    </xf>
    <xf numFmtId="0" fontId="28" fillId="0" borderId="38" xfId="0" applyFont="1" applyBorder="1" applyAlignment="1" applyProtection="1">
      <alignment horizontal="center"/>
      <protection locked="0"/>
    </xf>
    <xf numFmtId="38" fontId="0" fillId="0" borderId="60" xfId="1" applyFont="1" applyBorder="1" applyAlignment="1" applyProtection="1">
      <alignment horizontal="center"/>
      <protection locked="0"/>
    </xf>
    <xf numFmtId="38" fontId="0" fillId="0" borderId="10" xfId="1" applyFont="1" applyBorder="1" applyAlignment="1" applyProtection="1">
      <alignment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6" fillId="0" borderId="34" xfId="0" applyFont="1" applyBorder="1" applyAlignment="1">
      <alignment horizontal="left" vertical="center" indent="5" shrinkToFit="1"/>
    </xf>
    <xf numFmtId="0" fontId="4" fillId="0" borderId="0" xfId="0" applyFont="1" applyAlignment="1">
      <alignment horizontal="left" vertical="center" indent="5" shrinkToFit="1"/>
    </xf>
    <xf numFmtId="0" fontId="4" fillId="0" borderId="35" xfId="0" applyFont="1" applyBorder="1" applyAlignment="1">
      <alignment horizontal="left" vertical="center" indent="5" shrinkToFit="1"/>
    </xf>
    <xf numFmtId="38" fontId="0" fillId="3" borderId="15" xfId="1" applyFont="1" applyFill="1" applyBorder="1" applyAlignment="1" applyProtection="1">
      <alignment horizontal="center" vertical="center"/>
    </xf>
    <xf numFmtId="38" fontId="0" fillId="3" borderId="16" xfId="1" applyFont="1" applyFill="1" applyBorder="1" applyAlignment="1" applyProtection="1">
      <alignment horizontal="center" vertical="center"/>
    </xf>
    <xf numFmtId="9" fontId="0" fillId="0" borderId="23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9" fontId="0" fillId="0" borderId="43" xfId="0" applyNumberFormat="1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right" vertical="top"/>
    </xf>
    <xf numFmtId="0" fontId="4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8" fontId="26" fillId="0" borderId="11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34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3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36" xfId="0" applyNumberFormat="1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34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left" vertical="center" indent="1" shrinkToFit="1"/>
    </xf>
    <xf numFmtId="0" fontId="6" fillId="0" borderId="35" xfId="0" applyFont="1" applyBorder="1" applyAlignment="1">
      <alignment horizontal="left" vertical="center" indent="1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1" fillId="0" borderId="6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38" fontId="2" fillId="0" borderId="1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38" fontId="13" fillId="0" borderId="68" xfId="1" applyFont="1" applyBorder="1" applyAlignment="1" applyProtection="1">
      <alignment horizontal="right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38" fontId="17" fillId="5" borderId="68" xfId="0" applyNumberFormat="1" applyFont="1" applyFill="1" applyBorder="1" applyAlignment="1" applyProtection="1">
      <alignment horizontal="right"/>
      <protection locked="0"/>
    </xf>
    <xf numFmtId="0" fontId="17" fillId="5" borderId="68" xfId="0" applyFont="1" applyFill="1" applyBorder="1" applyAlignment="1" applyProtection="1">
      <alignment horizontal="right"/>
      <protection locked="0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71" xfId="0" applyNumberFormat="1" applyFont="1" applyBorder="1" applyAlignment="1">
      <alignment horizontal="center" vertical="center" shrinkToFit="1"/>
    </xf>
    <xf numFmtId="176" fontId="16" fillId="0" borderId="7" xfId="0" applyNumberFormat="1" applyFont="1" applyBorder="1" applyAlignment="1">
      <alignment horizontal="center" vertical="center" shrinkToFit="1"/>
    </xf>
    <xf numFmtId="176" fontId="16" fillId="0" borderId="6" xfId="0" applyNumberFormat="1" applyFont="1" applyBorder="1" applyAlignment="1">
      <alignment horizontal="center" vertical="center" shrinkToFit="1"/>
    </xf>
    <xf numFmtId="176" fontId="16" fillId="0" borderId="70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38" fontId="0" fillId="7" borderId="15" xfId="1" applyFont="1" applyFill="1" applyBorder="1" applyAlignment="1" applyProtection="1">
      <alignment horizontal="center" vertical="center"/>
    </xf>
    <xf numFmtId="38" fontId="0" fillId="7" borderId="16" xfId="1" applyFont="1" applyFill="1" applyBorder="1" applyAlignment="1" applyProtection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5" fillId="7" borderId="54" xfId="0" applyFont="1" applyFill="1" applyBorder="1" applyAlignment="1">
      <alignment horizontal="center" vertical="center"/>
    </xf>
    <xf numFmtId="0" fontId="9" fillId="7" borderId="5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b/>
        <i/>
        <color theme="0"/>
      </font>
      <fill>
        <patternFill patternType="solid">
          <bgColor rgb="FFFF0000"/>
        </patternFill>
      </fill>
    </dxf>
    <dxf>
      <font>
        <b/>
        <i/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CCFF"/>
      <color rgb="FFCCFF66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45243</xdr:colOff>
      <xdr:row>0</xdr:row>
      <xdr:rowOff>195263</xdr:rowOff>
    </xdr:from>
    <xdr:to>
      <xdr:col>20</xdr:col>
      <xdr:colOff>145255</xdr:colOff>
      <xdr:row>2</xdr:row>
      <xdr:rowOff>138113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732127B-C6CF-DCEC-BBB9-449CA8A26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0868" y="195263"/>
          <a:ext cx="504825" cy="454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273843</xdr:colOff>
      <xdr:row>1</xdr:row>
      <xdr:rowOff>114300</xdr:rowOff>
    </xdr:from>
    <xdr:to>
      <xdr:col>64</xdr:col>
      <xdr:colOff>83343</xdr:colOff>
      <xdr:row>3</xdr:row>
      <xdr:rowOff>57150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9805C22-59C8-409D-9C7F-5DCCCD528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4" y="435769"/>
          <a:ext cx="500063" cy="454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90486</xdr:colOff>
      <xdr:row>2</xdr:row>
      <xdr:rowOff>273844</xdr:rowOff>
    </xdr:from>
    <xdr:to>
      <xdr:col>4</xdr:col>
      <xdr:colOff>38099</xdr:colOff>
      <xdr:row>4</xdr:row>
      <xdr:rowOff>71437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3379556-54F6-42F3-3B6C-AF479975B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785813"/>
          <a:ext cx="4953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264318</xdr:colOff>
      <xdr:row>2</xdr:row>
      <xdr:rowOff>266700</xdr:rowOff>
    </xdr:from>
    <xdr:to>
      <xdr:col>64</xdr:col>
      <xdr:colOff>73818</xdr:colOff>
      <xdr:row>4</xdr:row>
      <xdr:rowOff>66675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6D4743B-E321-490D-A0D8-59DAAB56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49" y="778669"/>
          <a:ext cx="500063" cy="454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73819</xdr:colOff>
      <xdr:row>8</xdr:row>
      <xdr:rowOff>35719</xdr:rowOff>
    </xdr:from>
    <xdr:to>
      <xdr:col>16</xdr:col>
      <xdr:colOff>83344</xdr:colOff>
      <xdr:row>9</xdr:row>
      <xdr:rowOff>247650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A28DC73-0E9E-B958-EBD2-EE006914A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007" y="2155032"/>
          <a:ext cx="509587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264317</xdr:colOff>
      <xdr:row>8</xdr:row>
      <xdr:rowOff>38100</xdr:rowOff>
    </xdr:from>
    <xdr:to>
      <xdr:col>64</xdr:col>
      <xdr:colOff>69054</xdr:colOff>
      <xdr:row>10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259E511-0DCC-56CD-2B66-92AE8008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48" y="2157413"/>
          <a:ext cx="495300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276223</xdr:colOff>
      <xdr:row>10</xdr:row>
      <xdr:rowOff>114300</xdr:rowOff>
    </xdr:from>
    <xdr:to>
      <xdr:col>64</xdr:col>
      <xdr:colOff>80960</xdr:colOff>
      <xdr:row>11</xdr:row>
      <xdr:rowOff>200025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A46204F-310D-6921-6615-AA11149D9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4254" y="2733675"/>
          <a:ext cx="495300" cy="454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4763</xdr:colOff>
      <xdr:row>10</xdr:row>
      <xdr:rowOff>88107</xdr:rowOff>
    </xdr:from>
    <xdr:to>
      <xdr:col>12</xdr:col>
      <xdr:colOff>14288</xdr:colOff>
      <xdr:row>11</xdr:row>
      <xdr:rowOff>173832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F29954B-AB4F-FBAE-044B-FC2E2F1F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1" y="2707482"/>
          <a:ext cx="509587" cy="454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273842</xdr:colOff>
      <xdr:row>12</xdr:row>
      <xdr:rowOff>47625</xdr:rowOff>
    </xdr:from>
    <xdr:to>
      <xdr:col>64</xdr:col>
      <xdr:colOff>83342</xdr:colOff>
      <xdr:row>14</xdr:row>
      <xdr:rowOff>9525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75E44D3-1BA4-1061-6624-6C8E712AD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3" y="3274219"/>
          <a:ext cx="500063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154782</xdr:colOff>
      <xdr:row>11</xdr:row>
      <xdr:rowOff>154782</xdr:rowOff>
    </xdr:from>
    <xdr:to>
      <xdr:col>21</xdr:col>
      <xdr:colOff>50007</xdr:colOff>
      <xdr:row>13</xdr:row>
      <xdr:rowOff>126207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35E2724-E9B7-7DF5-F0A1-8D5169290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0407" y="3143251"/>
          <a:ext cx="502444" cy="459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264317</xdr:colOff>
      <xdr:row>15</xdr:row>
      <xdr:rowOff>200025</xdr:rowOff>
    </xdr:from>
    <xdr:to>
      <xdr:col>64</xdr:col>
      <xdr:colOff>69054</xdr:colOff>
      <xdr:row>17</xdr:row>
      <xdr:rowOff>161925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14968F5-E40A-8C15-CC96-193D8A5F5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48" y="4176713"/>
          <a:ext cx="495300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78580</xdr:colOff>
      <xdr:row>4</xdr:row>
      <xdr:rowOff>80962</xdr:rowOff>
    </xdr:from>
    <xdr:to>
      <xdr:col>30</xdr:col>
      <xdr:colOff>88105</xdr:colOff>
      <xdr:row>6</xdr:row>
      <xdr:rowOff>83344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FA43E05-8E46-4363-9F64-6660E8ED6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861" y="1247775"/>
          <a:ext cx="509588" cy="454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264318</xdr:colOff>
      <xdr:row>21</xdr:row>
      <xdr:rowOff>152400</xdr:rowOff>
    </xdr:from>
    <xdr:to>
      <xdr:col>64</xdr:col>
      <xdr:colOff>73818</xdr:colOff>
      <xdr:row>23</xdr:row>
      <xdr:rowOff>114300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4320FAA-F047-09D9-0638-8F9147C8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49" y="5641181"/>
          <a:ext cx="500063" cy="46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57150</xdr:colOff>
      <xdr:row>9</xdr:row>
      <xdr:rowOff>228600</xdr:rowOff>
    </xdr:from>
    <xdr:to>
      <xdr:col>30</xdr:col>
      <xdr:colOff>66675</xdr:colOff>
      <xdr:row>11</xdr:row>
      <xdr:rowOff>66675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243CC67E-C164-4652-8B53-9116E822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600325"/>
          <a:ext cx="4953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269080</xdr:colOff>
      <xdr:row>27</xdr:row>
      <xdr:rowOff>114300</xdr:rowOff>
    </xdr:from>
    <xdr:to>
      <xdr:col>64</xdr:col>
      <xdr:colOff>78580</xdr:colOff>
      <xdr:row>28</xdr:row>
      <xdr:rowOff>323850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F5476575-3424-B501-AEAF-369A0C463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7111" y="7103269"/>
          <a:ext cx="500063" cy="459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190497</xdr:colOff>
      <xdr:row>5</xdr:row>
      <xdr:rowOff>78582</xdr:rowOff>
    </xdr:from>
    <xdr:to>
      <xdr:col>3</xdr:col>
      <xdr:colOff>80959</xdr:colOff>
      <xdr:row>6</xdr:row>
      <xdr:rowOff>164307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CC56042-C348-498D-9127-C1745EA13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7" y="1328738"/>
          <a:ext cx="485775" cy="454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178593</xdr:colOff>
      <xdr:row>15</xdr:row>
      <xdr:rowOff>38100</xdr:rowOff>
    </xdr:from>
    <xdr:to>
      <xdr:col>4</xdr:col>
      <xdr:colOff>140494</xdr:colOff>
      <xdr:row>17</xdr:row>
      <xdr:rowOff>28575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2522E5A8-D4D9-4E6E-DB91-B5C256F5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4014788"/>
          <a:ext cx="509588" cy="490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261937</xdr:colOff>
      <xdr:row>31</xdr:row>
      <xdr:rowOff>11906</xdr:rowOff>
    </xdr:from>
    <xdr:to>
      <xdr:col>64</xdr:col>
      <xdr:colOff>66674</xdr:colOff>
      <xdr:row>32</xdr:row>
      <xdr:rowOff>50007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0FC712-7871-3101-7E6F-3E9461084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9968" y="7941469"/>
          <a:ext cx="495300" cy="49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166687</xdr:colOff>
      <xdr:row>28</xdr:row>
      <xdr:rowOff>119063</xdr:rowOff>
    </xdr:from>
    <xdr:to>
      <xdr:col>42</xdr:col>
      <xdr:colOff>9525</xdr:colOff>
      <xdr:row>31</xdr:row>
      <xdr:rowOff>266700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216EB49-23C5-F5B5-C3C4-2939B359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358063"/>
          <a:ext cx="704611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166687</xdr:colOff>
      <xdr:row>8</xdr:row>
      <xdr:rowOff>202406</xdr:rowOff>
    </xdr:from>
    <xdr:to>
      <xdr:col>24</xdr:col>
      <xdr:colOff>202405</xdr:colOff>
      <xdr:row>12</xdr:row>
      <xdr:rowOff>167824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45322AF-98CE-473E-B42F-52E0B468FF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0" t="25053" r="23171" b="24592"/>
        <a:stretch/>
      </xdr:blipFill>
      <xdr:spPr bwMode="auto">
        <a:xfrm>
          <a:off x="3464718" y="2321719"/>
          <a:ext cx="1047750" cy="1072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8402-C922-4ABF-A802-02303000043E}">
  <sheetPr codeName="Sheet2">
    <tabColor rgb="FFFFCCFF"/>
  </sheetPr>
  <dimension ref="A1:CO40"/>
  <sheetViews>
    <sheetView showGridLines="0" showZeros="0" tabSelected="1" zoomScale="80" zoomScaleNormal="80" zoomScaleSheetLayoutView="118" workbookViewId="0">
      <selection activeCell="BW24" sqref="BW24:CE24"/>
    </sheetView>
  </sheetViews>
  <sheetFormatPr defaultRowHeight="18.75" x14ac:dyDescent="0.4"/>
  <cols>
    <col min="1" max="2" width="2.875" customWidth="1"/>
    <col min="3" max="18" width="2.125" customWidth="1"/>
    <col min="19" max="27" width="2.625" customWidth="1"/>
    <col min="28" max="63" width="2.125" customWidth="1"/>
    <col min="65" max="83" width="2.625" customWidth="1"/>
  </cols>
  <sheetData>
    <row r="1" spans="1:93" ht="25.5" x14ac:dyDescent="0.4">
      <c r="C1" s="14" t="s">
        <v>0</v>
      </c>
      <c r="BD1" s="15" t="s">
        <v>1</v>
      </c>
      <c r="BE1" s="16"/>
      <c r="BF1" s="16"/>
      <c r="BG1" s="16"/>
      <c r="BH1" s="16"/>
      <c r="BI1" s="16"/>
      <c r="BJ1" s="17">
        <v>1</v>
      </c>
      <c r="BM1" s="81" t="s">
        <v>45</v>
      </c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</row>
    <row r="2" spans="1:93" ht="15" customHeight="1" thickBot="1" x14ac:dyDescent="0.45">
      <c r="C2" s="14"/>
      <c r="U2" s="160">
        <f>BT3</f>
        <v>2023</v>
      </c>
      <c r="V2" s="160"/>
      <c r="W2" s="16" t="s">
        <v>2</v>
      </c>
      <c r="X2" s="160">
        <f>BX3</f>
        <v>8</v>
      </c>
      <c r="Y2" s="160"/>
      <c r="Z2" s="16" t="s">
        <v>3</v>
      </c>
      <c r="AA2" s="160">
        <f>CB3</f>
        <v>31</v>
      </c>
      <c r="AB2" s="160"/>
      <c r="AC2" s="16" t="s">
        <v>4</v>
      </c>
      <c r="AE2" s="172" t="s">
        <v>5</v>
      </c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</row>
    <row r="3" spans="1:93" ht="25.5" customHeight="1" thickBot="1" x14ac:dyDescent="0.3">
      <c r="C3" s="213" t="s">
        <v>28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AE3" s="170">
        <v>1</v>
      </c>
      <c r="AF3" s="170"/>
      <c r="AG3" s="170"/>
      <c r="AH3" s="170">
        <v>2</v>
      </c>
      <c r="AI3" s="170"/>
      <c r="AJ3" s="170"/>
      <c r="AK3" s="170">
        <v>3</v>
      </c>
      <c r="AL3" s="170"/>
      <c r="AM3" s="170"/>
      <c r="AN3" s="170">
        <v>4</v>
      </c>
      <c r="AO3" s="170"/>
      <c r="AP3" s="170"/>
      <c r="AQ3" s="170">
        <v>5</v>
      </c>
      <c r="AR3" s="170"/>
      <c r="AS3" s="170"/>
      <c r="AU3" s="172" t="s">
        <v>6</v>
      </c>
      <c r="AV3" s="172"/>
      <c r="AW3" s="172"/>
      <c r="AX3" s="172"/>
      <c r="AY3" s="172"/>
      <c r="AZ3" s="173"/>
      <c r="BA3" s="174"/>
      <c r="BB3" s="175"/>
      <c r="BC3" s="174"/>
      <c r="BD3" s="175"/>
      <c r="BE3" s="174"/>
      <c r="BF3" s="175"/>
      <c r="BG3" s="174"/>
      <c r="BH3" s="175"/>
      <c r="BI3" s="174"/>
      <c r="BJ3" s="202"/>
      <c r="BM3" s="71" t="s">
        <v>38</v>
      </c>
      <c r="BN3" s="71"/>
      <c r="BO3" s="71"/>
      <c r="BP3" s="71"/>
      <c r="BQ3" s="71"/>
      <c r="BR3" s="74" t="s">
        <v>47</v>
      </c>
      <c r="BS3" s="75"/>
      <c r="BT3" s="76">
        <v>2023</v>
      </c>
      <c r="BU3" s="77"/>
      <c r="BV3" s="84" t="s">
        <v>39</v>
      </c>
      <c r="BW3" s="84"/>
      <c r="BX3" s="83">
        <v>8</v>
      </c>
      <c r="BY3" s="83"/>
      <c r="BZ3" s="84" t="s">
        <v>40</v>
      </c>
      <c r="CA3" s="84"/>
      <c r="CB3" s="85">
        <v>31</v>
      </c>
      <c r="CC3" s="86"/>
      <c r="CD3" s="84" t="s">
        <v>41</v>
      </c>
      <c r="CE3" s="84"/>
      <c r="CF3" s="69" t="s">
        <v>58</v>
      </c>
      <c r="CG3" s="70"/>
      <c r="CH3" s="70"/>
      <c r="CI3" s="70"/>
      <c r="CJ3" s="70"/>
      <c r="CK3" s="70"/>
      <c r="CL3" s="70"/>
      <c r="CM3" s="70"/>
      <c r="CN3" s="70"/>
      <c r="CO3" s="70"/>
    </row>
    <row r="4" spans="1:93" ht="26.25" thickBot="1" x14ac:dyDescent="0.45">
      <c r="C4" s="18"/>
      <c r="D4" s="171" t="str">
        <f>BR4</f>
        <v>南アルプストンネル出張所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8"/>
      <c r="S4" t="s">
        <v>7</v>
      </c>
      <c r="V4" s="10"/>
      <c r="W4" s="10"/>
      <c r="X4" s="10"/>
      <c r="Z4" s="10"/>
      <c r="AA4" s="10"/>
      <c r="AC4" s="10"/>
      <c r="AD4" s="1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U4" s="172"/>
      <c r="AV4" s="172"/>
      <c r="AW4" s="172"/>
      <c r="AX4" s="172"/>
      <c r="AY4" s="172"/>
      <c r="AZ4" s="173"/>
      <c r="BA4" s="176"/>
      <c r="BB4" s="165"/>
      <c r="BC4" s="176"/>
      <c r="BD4" s="165"/>
      <c r="BE4" s="176"/>
      <c r="BF4" s="165"/>
      <c r="BG4" s="176"/>
      <c r="BH4" s="165"/>
      <c r="BI4" s="176"/>
      <c r="BJ4" s="203"/>
      <c r="BM4" s="71" t="s">
        <v>42</v>
      </c>
      <c r="BN4" s="71"/>
      <c r="BO4" s="71"/>
      <c r="BP4" s="71"/>
      <c r="BQ4" s="71"/>
      <c r="BR4" s="83" t="s">
        <v>50</v>
      </c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69"/>
      <c r="CG4" s="70"/>
      <c r="CH4" s="70"/>
      <c r="CI4" s="70"/>
      <c r="CJ4" s="70"/>
      <c r="CK4" s="70"/>
      <c r="CL4" s="70"/>
      <c r="CM4" s="70"/>
      <c r="CN4" s="70"/>
      <c r="CO4" s="70"/>
    </row>
    <row r="5" spans="1:93" ht="6.75" customHeight="1" thickBot="1" x14ac:dyDescent="0.45">
      <c r="CF5" s="60"/>
      <c r="CG5" s="60"/>
      <c r="CH5" s="60"/>
      <c r="CI5" s="60"/>
      <c r="CJ5" s="60"/>
    </row>
    <row r="6" spans="1:93" ht="29.25" customHeight="1" thickBot="1" x14ac:dyDescent="0.45">
      <c r="A6" s="185" t="s">
        <v>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 t="s">
        <v>9</v>
      </c>
      <c r="R6" s="189"/>
      <c r="S6" s="191">
        <f>BW28</f>
        <v>10100000</v>
      </c>
      <c r="T6" s="179" t="str">
        <f>IF(LEN(S6)&gt;=8,MID(S6,LEN(S6)-7,1),"")</f>
        <v>1</v>
      </c>
      <c r="U6" s="181" t="str">
        <f>IF(LEN(S6)&gt;=7,MID(S6,LEN(S6)-6,1),"")</f>
        <v>0</v>
      </c>
      <c r="V6" s="177" t="str">
        <f>IF(LEN(S6)&gt;=6,MID(S6,LEN(S6)-5,1),"")</f>
        <v>1</v>
      </c>
      <c r="W6" s="179" t="str">
        <f>IF(LEN(S6)&gt;=5,MID(S6,LEN(S6)-4,1),"")</f>
        <v>0</v>
      </c>
      <c r="X6" s="181" t="str">
        <f>IF(LEN(S6)&gt;=4,MID(S6,LEN(S6)-3,1),"")</f>
        <v>0</v>
      </c>
      <c r="Y6" s="177" t="str">
        <f>IF(LEN(S6)&gt;=3,MID(S6,LEN(S6)-2,1),"")</f>
        <v>0</v>
      </c>
      <c r="Z6" s="179" t="str">
        <f>IF(LEN(S6)&gt;=2,MID(S6,LEN(S6)-1,1),"")</f>
        <v>0</v>
      </c>
      <c r="AA6" s="183" t="str">
        <f>IF(LEN(S6)&gt;=1,MID(S6,LEN(S6),1),"")</f>
        <v>0</v>
      </c>
      <c r="AE6" s="200" t="s">
        <v>10</v>
      </c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19" t="s">
        <v>11</v>
      </c>
      <c r="AW6" s="48">
        <f>IF(BW21=0,"",BW21)</f>
        <v>10000000</v>
      </c>
      <c r="AX6" s="49" t="str">
        <f>IF(LEN(AW6)&gt;=8,MID(AW6,LEN(AW6)-7,1),"")</f>
        <v>1</v>
      </c>
      <c r="AY6" s="50" t="str">
        <f>IF(LEN(AW6)&gt;=7,MID(AW6,LEN(AW6)-6,1),"")</f>
        <v>0</v>
      </c>
      <c r="AZ6" s="51" t="str">
        <f>IF(LEN(AW6)&gt;=6,MID(AW6,LEN(AW6)-5,1),"")</f>
        <v>0</v>
      </c>
      <c r="BA6" s="52" t="str">
        <f>IF(LEN(AW6)&gt;=5,MID(AW6,LEN(AW6)-4,1),"")</f>
        <v>0</v>
      </c>
      <c r="BB6" s="50" t="str">
        <f>IF(LEN(AW6)&gt;=4,MID(AW6,LEN(AW6)-3,1),"")</f>
        <v>0</v>
      </c>
      <c r="BC6" s="51" t="str">
        <f>IF(LEN(AW6)&gt;=3,MID(AW6,LEN(AW6)-2,1),"")</f>
        <v>0</v>
      </c>
      <c r="BD6" s="52" t="str">
        <f>IF(LEN(AW6)&gt;=2,MID(AW6,LEN(AW6)-1,1),"")</f>
        <v>0</v>
      </c>
      <c r="BE6" s="53" t="str">
        <f>IF(LEN(AW6)&gt;=1,MID(AW6,LEN(AW6),1),"")</f>
        <v>0</v>
      </c>
      <c r="CF6" s="60"/>
      <c r="CG6" s="60"/>
      <c r="CH6" s="60"/>
      <c r="CI6" s="60"/>
      <c r="CJ6" s="60"/>
    </row>
    <row r="7" spans="1:93" ht="18.75" customHeight="1" thickBot="1" x14ac:dyDescent="0.45">
      <c r="A7" s="187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  <c r="S7" s="192"/>
      <c r="T7" s="180"/>
      <c r="U7" s="182"/>
      <c r="V7" s="178"/>
      <c r="W7" s="180"/>
      <c r="X7" s="182"/>
      <c r="Y7" s="178"/>
      <c r="Z7" s="180"/>
      <c r="AA7" s="184"/>
      <c r="AE7" s="158">
        <v>0.1</v>
      </c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60" t="s">
        <v>12</v>
      </c>
      <c r="AQ7" s="160"/>
      <c r="AR7" s="160"/>
      <c r="AS7" s="160"/>
      <c r="AT7" s="160"/>
      <c r="AU7" s="160"/>
      <c r="AV7" s="161"/>
      <c r="AW7" s="20">
        <f>IF(BW18=0,"",BW18)</f>
        <v>10000000</v>
      </c>
      <c r="AX7" s="21" t="str">
        <f>IF(LEN(AW7)&gt;=8,MID(AW7,LEN(AW7)-7,1),"")</f>
        <v>1</v>
      </c>
      <c r="AY7" s="22" t="str">
        <f>IF(LEN(AW7)&gt;=7,MID(AW7,LEN(AW7)-6,1),"")</f>
        <v>0</v>
      </c>
      <c r="AZ7" s="23" t="str">
        <f>IF(LEN(AW7)&gt;=6,MID(AW7,LEN(AW7)-5,1),"")</f>
        <v>0</v>
      </c>
      <c r="BA7" s="24" t="str">
        <f>IF(LEN(AW7)&gt;=5,MID(AW7,LEN(AW7)-4,1),"")</f>
        <v>0</v>
      </c>
      <c r="BB7" s="22" t="str">
        <f>IF(LEN(AW7)&gt;=4,MID(AW7,LEN(AW7)-3,1),"")</f>
        <v>0</v>
      </c>
      <c r="BC7" s="23" t="str">
        <f>IF(LEN(AW7)&gt;=3,MID(AW7,LEN(AW7)-2,1),"")</f>
        <v>0</v>
      </c>
      <c r="BD7" s="24" t="str">
        <f>IF(LEN(AW7)&gt;=2,MID(AW7,LEN(AW7)-1,1),"")</f>
        <v>0</v>
      </c>
      <c r="BE7" s="25" t="str">
        <f>IF(LEN(AW7)&gt;=1,MID(AW7,LEN(AW7),1),"")</f>
        <v>0</v>
      </c>
      <c r="BM7" s="71" t="s">
        <v>37</v>
      </c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60"/>
      <c r="CG7" s="60"/>
      <c r="CH7" s="60"/>
      <c r="CI7" s="60"/>
      <c r="CJ7" s="60"/>
    </row>
    <row r="8" spans="1:93" ht="20.25" thickBot="1" x14ac:dyDescent="0.45">
      <c r="A8" s="26" t="s">
        <v>13</v>
      </c>
      <c r="AA8" s="27"/>
      <c r="AE8" s="204">
        <v>0.08</v>
      </c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6" t="s">
        <v>12</v>
      </c>
      <c r="AQ8" s="206"/>
      <c r="AR8" s="206"/>
      <c r="AS8" s="206"/>
      <c r="AT8" s="206"/>
      <c r="AU8" s="206"/>
      <c r="AV8" s="207"/>
      <c r="AW8" s="28" t="str">
        <f>IF(BW19=0,"",BW19)</f>
        <v/>
      </c>
      <c r="AX8" s="29" t="str">
        <f>IF(LEN(AW8)&gt;=8,MID(AW8,LEN(AW8)-7,1),"")</f>
        <v/>
      </c>
      <c r="AY8" s="30" t="str">
        <f>IF(LEN(AW8)&gt;=7,MID(AW8,LEN(AW8)-6,1),"")</f>
        <v/>
      </c>
      <c r="AZ8" s="11" t="str">
        <f>IF(LEN(AW8)&gt;=6,MID(AW8,LEN(AW8)-5,1),"")</f>
        <v/>
      </c>
      <c r="BA8" s="31" t="str">
        <f>IF(LEN(AW8)&gt;=5,MID(AW8,LEN(AW8)-4,1),"")</f>
        <v/>
      </c>
      <c r="BB8" s="30" t="str">
        <f>IF(LEN(AW8)&gt;=4,MID(AW8,LEN(AW8)-3,1),"")</f>
        <v/>
      </c>
      <c r="BC8" s="11" t="str">
        <f>IF(LEN(AW8)&gt;=3,MID(AW8,LEN(AW8)-2,1),"")</f>
        <v/>
      </c>
      <c r="BD8" s="31" t="str">
        <f>IF(LEN(AW8)&gt;=2,MID(AW8,LEN(AW8)-1,1),"")</f>
        <v/>
      </c>
      <c r="BE8" s="32" t="str">
        <f>IF(LEN(AW8)&gt;=1,MID(AW8,LEN(AW8),1),"")</f>
        <v/>
      </c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60"/>
      <c r="CG8" s="60"/>
      <c r="CH8" s="60"/>
      <c r="CI8" s="60"/>
      <c r="CJ8" s="60"/>
    </row>
    <row r="9" spans="1:93" ht="19.5" customHeight="1" thickBot="1" x14ac:dyDescent="0.45">
      <c r="A9" s="208" t="str">
        <f>BR9</f>
        <v>香川県高松市松縄町49-2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10"/>
      <c r="AE9" s="162" t="s">
        <v>51</v>
      </c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211" t="s">
        <v>12</v>
      </c>
      <c r="AQ9" s="211"/>
      <c r="AR9" s="211"/>
      <c r="AS9" s="211"/>
      <c r="AT9" s="211"/>
      <c r="AU9" s="211"/>
      <c r="AV9" s="212"/>
      <c r="AW9" s="33" t="str">
        <f>IF(BW20=0,"",BW20)</f>
        <v/>
      </c>
      <c r="AX9" s="34" t="str">
        <f>IF(LEN(AW9)&gt;=8,MID(AW9,LEN(AW9)-7,1),"")</f>
        <v/>
      </c>
      <c r="AY9" s="35" t="str">
        <f>IF(LEN(AW9)&gt;=7,MID(AW9,LEN(AW9)-6,1),"")</f>
        <v/>
      </c>
      <c r="AZ9" s="36" t="str">
        <f>IF(LEN(AW9)&gt;=6,MID(AW9,LEN(AW9)-5,1),"")</f>
        <v/>
      </c>
      <c r="BA9" s="37" t="str">
        <f>IF(LEN(AW9)&gt;=5,MID(AW9,LEN(AW9)-4,1),"")</f>
        <v/>
      </c>
      <c r="BB9" s="35" t="str">
        <f>IF(LEN(AW9)&gt;=4,MID(AW9,LEN(AW9)-3,1),"")</f>
        <v/>
      </c>
      <c r="BC9" s="36" t="str">
        <f>IF(LEN(AW9)&gt;=3,MID(AW9,LEN(AW9)-2,1),"")</f>
        <v/>
      </c>
      <c r="BD9" s="37" t="str">
        <f>IF(LEN(AW9)&gt;=2,MID(AW9,LEN(AW9)-1,1),"")</f>
        <v/>
      </c>
      <c r="BE9" s="38" t="str">
        <f>IF(LEN(AW9)&gt;=1,MID(AW9,LEN(AW9),1),"")</f>
        <v/>
      </c>
      <c r="BM9" s="71" t="s">
        <v>30</v>
      </c>
      <c r="BN9" s="71"/>
      <c r="BO9" s="71"/>
      <c r="BP9" s="71"/>
      <c r="BQ9" s="71"/>
      <c r="BR9" s="83" t="s">
        <v>34</v>
      </c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63" t="s">
        <v>53</v>
      </c>
      <c r="CG9" s="64"/>
      <c r="CH9" s="64"/>
      <c r="CI9" s="64"/>
      <c r="CJ9" s="64"/>
      <c r="CK9" s="64"/>
      <c r="CL9" s="64"/>
    </row>
    <row r="10" spans="1:93" ht="19.5" customHeight="1" thickBot="1" x14ac:dyDescent="0.45">
      <c r="A10" s="208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10"/>
      <c r="AW10" s="39"/>
      <c r="AX10" s="39"/>
      <c r="AY10" s="39"/>
      <c r="AZ10" s="39"/>
      <c r="BA10" s="39"/>
      <c r="BB10" s="39"/>
      <c r="BC10" s="39"/>
      <c r="BD10" s="39"/>
      <c r="BE10" s="39"/>
      <c r="BM10" s="71"/>
      <c r="BN10" s="71"/>
      <c r="BO10" s="71"/>
      <c r="BP10" s="71"/>
      <c r="BQ10" s="71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63"/>
      <c r="CG10" s="64"/>
      <c r="CH10" s="64"/>
      <c r="CI10" s="64"/>
      <c r="CJ10" s="64"/>
      <c r="CK10" s="64"/>
      <c r="CL10" s="64"/>
    </row>
    <row r="11" spans="1:93" ht="29.25" customHeight="1" thickBot="1" x14ac:dyDescent="0.45">
      <c r="A11" s="153" t="str">
        <f>BR11</f>
        <v>協拓建設㈱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5"/>
      <c r="AE11" s="156" t="s">
        <v>14</v>
      </c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" t="s">
        <v>11</v>
      </c>
      <c r="AW11" s="54">
        <f>IF(BW26=0,"",BW26)</f>
        <v>100000</v>
      </c>
      <c r="AX11" s="49" t="str">
        <f>IF(LEN(AW11)&gt;=8,MID(AW11,LEN(AW11)-7,1),"")</f>
        <v/>
      </c>
      <c r="AY11" s="50" t="str">
        <f>IF(LEN(AW11)&gt;=7,MID(AW11,LEN(AW11)-6,1),"")</f>
        <v/>
      </c>
      <c r="AZ11" s="51" t="str">
        <f>IF(LEN(AW11)&gt;=6,MID(AW11,LEN(AW11)-5,1),"")</f>
        <v>1</v>
      </c>
      <c r="BA11" s="52" t="str">
        <f>IF(LEN(AW11)&gt;=5,MID(AW11,LEN(AW11)-4,1),"")</f>
        <v>0</v>
      </c>
      <c r="BB11" s="50" t="str">
        <f>IF(LEN(AW11)&gt;=4,MID(AW11,LEN(AW11)-3,1),"")</f>
        <v>0</v>
      </c>
      <c r="BC11" s="51" t="str">
        <f>IF(LEN(AW11)&gt;=3,MID(AW11,LEN(AW11)-2,1),"")</f>
        <v>0</v>
      </c>
      <c r="BD11" s="52" t="str">
        <f>IF(LEN(AW11)&gt;=2,MID(AW11,LEN(AW11)-1,1),"")</f>
        <v>0</v>
      </c>
      <c r="BE11" s="53" t="str">
        <f>IF(LEN(AW11)&gt;=1,MID(AW11,LEN(AW11),1),"")</f>
        <v>0</v>
      </c>
      <c r="BM11" s="71" t="s">
        <v>31</v>
      </c>
      <c r="BN11" s="71"/>
      <c r="BO11" s="71"/>
      <c r="BP11" s="71"/>
      <c r="BQ11" s="71"/>
      <c r="BR11" s="83" t="s">
        <v>35</v>
      </c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63" t="s">
        <v>63</v>
      </c>
      <c r="CG11" s="64"/>
      <c r="CH11" s="64"/>
      <c r="CI11" s="64"/>
      <c r="CJ11" s="64"/>
      <c r="CK11" s="64"/>
      <c r="CL11" s="64"/>
    </row>
    <row r="12" spans="1:93" ht="18.75" customHeight="1" thickBot="1" x14ac:dyDescent="0.45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5"/>
      <c r="AE12" s="158">
        <v>0.1</v>
      </c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60" t="s">
        <v>15</v>
      </c>
      <c r="AQ12" s="160"/>
      <c r="AR12" s="160"/>
      <c r="AS12" s="160"/>
      <c r="AT12" s="160"/>
      <c r="AU12" s="160"/>
      <c r="AV12" s="161"/>
      <c r="AW12" s="20">
        <f>IF(BW24=0,"",BW24)</f>
        <v>100000</v>
      </c>
      <c r="AX12" s="21" t="str">
        <f>IF(LEN(AW12)&gt;=8,MID(AW12,LEN(AW12)-7,1),"")</f>
        <v/>
      </c>
      <c r="AY12" s="22" t="str">
        <f>IF(LEN(AW12)&gt;=7,MID(AW12,LEN(AW12)-6,1),"")</f>
        <v/>
      </c>
      <c r="AZ12" s="23" t="str">
        <f>IF(LEN(AW12)&gt;=6,MID(AW12,LEN(AW12)-5,1),"")</f>
        <v>1</v>
      </c>
      <c r="BA12" s="24" t="str">
        <f>IF(LEN(AW12)&gt;=5,MID(AW12,LEN(AW12)-4,1),"")</f>
        <v>0</v>
      </c>
      <c r="BB12" s="22" t="str">
        <f>IF(LEN(AW12)&gt;=4,MID(AW12,LEN(AW12)-3,1),"")</f>
        <v>0</v>
      </c>
      <c r="BC12" s="23" t="str">
        <f>IF(LEN(AW12)&gt;=3,MID(AW12,LEN(AW12)-2,1),"")</f>
        <v>0</v>
      </c>
      <c r="BD12" s="24" t="str">
        <f>IF(LEN(AW12)&gt;=2,MID(AW12,LEN(AW12)-1,1),"")</f>
        <v>0</v>
      </c>
      <c r="BE12" s="25" t="str">
        <f>IF(LEN(AW12)&gt;=1,MID(AW12,LEN(AW12),1),"")</f>
        <v>0</v>
      </c>
      <c r="BM12" s="71"/>
      <c r="BN12" s="71"/>
      <c r="BO12" s="71"/>
      <c r="BP12" s="71"/>
      <c r="BQ12" s="71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63"/>
      <c r="CG12" s="64"/>
      <c r="CH12" s="64"/>
      <c r="CI12" s="64"/>
      <c r="CJ12" s="64"/>
      <c r="CK12" s="64"/>
      <c r="CL12" s="64"/>
    </row>
    <row r="13" spans="1:93" ht="19.5" customHeight="1" thickBot="1" x14ac:dyDescent="0.45">
      <c r="A13" s="168" t="s">
        <v>29</v>
      </c>
      <c r="B13" s="169"/>
      <c r="C13" s="169"/>
      <c r="D13" s="169"/>
      <c r="E13" s="169"/>
      <c r="F13" s="40">
        <f>IF(CG13="NG","",BR13)</f>
        <v>4470001001260</v>
      </c>
      <c r="G13" s="41" t="str">
        <f>IF(LEN(F13)&gt;=13,MID(F13,LEN(F13)-12,1),"")</f>
        <v>4</v>
      </c>
      <c r="H13" s="29" t="str">
        <f>IF(LEN(F13)&gt;=13,MID(F13,LEN(F13)-11,1),"")</f>
        <v>4</v>
      </c>
      <c r="I13" s="29" t="str">
        <f>IF(LEN(F13)&gt;=13,MID(F13,LEN(F13)-10,1),"")</f>
        <v>7</v>
      </c>
      <c r="J13" s="29" t="str">
        <f>IF(LEN(F13)&gt;=13,MID(F13,LEN(F13)-9,1),"")</f>
        <v>0</v>
      </c>
      <c r="K13" s="29" t="str">
        <f>IF(LEN(F13)&gt;=13,MID(F13,LEN(F13)-8,1),"")</f>
        <v>0</v>
      </c>
      <c r="L13" s="29" t="str">
        <f>IF(LEN(F13)&gt;=13,MID(F13,LEN(F13)-7,1),"")</f>
        <v>0</v>
      </c>
      <c r="M13" s="29" t="str">
        <f>IF(LEN(F13)&gt;=13,MID(F13,LEN(F13)-6,1),"")</f>
        <v>1</v>
      </c>
      <c r="N13" s="29" t="str">
        <f>IF(LEN(F13)&gt;=13,MID(F13,LEN(F13)-5,1),"")</f>
        <v>0</v>
      </c>
      <c r="O13" s="29" t="str">
        <f>IF(LEN(F13)&gt;=13,MID(F13,LEN(F13)-4,1),"")</f>
        <v>0</v>
      </c>
      <c r="P13" s="29" t="str">
        <f>IF(LEN(F13)&gt;=13,MID(F13,LEN(F13)-3,1),"")</f>
        <v>1</v>
      </c>
      <c r="Q13" s="29" t="str">
        <f>IF(LEN(F13)&gt;=13,MID(F13,LEN(F13)-2,1),"")</f>
        <v>2</v>
      </c>
      <c r="R13" s="29" t="str">
        <f>IF(LEN(F13)&gt;=13,MID(F13,LEN(F13)-1,1),"")</f>
        <v>6</v>
      </c>
      <c r="S13" s="30" t="str">
        <f>IF(LEN(F13)&gt;=13,MID(F13,LEN(F13),1),"")</f>
        <v>0</v>
      </c>
      <c r="AA13" s="27"/>
      <c r="AE13" s="162">
        <v>0.08</v>
      </c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4" t="s">
        <v>15</v>
      </c>
      <c r="AQ13" s="164"/>
      <c r="AR13" s="164"/>
      <c r="AS13" s="164"/>
      <c r="AT13" s="164"/>
      <c r="AU13" s="164"/>
      <c r="AV13" s="165"/>
      <c r="AW13" s="28" t="str">
        <f>IF(BW25=0,"",BW25)</f>
        <v/>
      </c>
      <c r="AX13" s="29" t="str">
        <f>IF(LEN(AW13)&gt;=8,MID(AW13,LEN(AW13)-7,1),"")</f>
        <v/>
      </c>
      <c r="AY13" s="30" t="str">
        <f>IF(LEN(AW13)&gt;=7,MID(AW13,LEN(AW13)-6,1),"")</f>
        <v/>
      </c>
      <c r="AZ13" s="11" t="str">
        <f>IF(LEN(AW13)&gt;=6,MID(AW13,LEN(AW13)-5,1),"")</f>
        <v/>
      </c>
      <c r="BA13" s="31" t="str">
        <f>IF(LEN(AW13)&gt;=5,MID(AW13,LEN(AW13)-4,1),"")</f>
        <v/>
      </c>
      <c r="BB13" s="30" t="str">
        <f>IF(LEN(AW13)&gt;=4,MID(AW13,LEN(AW13)-3,1),"")</f>
        <v/>
      </c>
      <c r="BC13" s="11" t="str">
        <f>IF(LEN(AW13)&gt;=3,MID(AW13,LEN(AW13)-2,1),"")</f>
        <v/>
      </c>
      <c r="BD13" s="31" t="str">
        <f>IF(LEN(AW13)&gt;=2,MID(AW13,LEN(AW13)-1,1),"")</f>
        <v/>
      </c>
      <c r="BE13" s="32" t="str">
        <f>IF(LEN(AW13)&gt;=1,MID(AW13,LEN(AW13),1),"")</f>
        <v/>
      </c>
      <c r="BM13" s="90" t="s">
        <v>57</v>
      </c>
      <c r="BN13" s="71"/>
      <c r="BO13" s="71"/>
      <c r="BP13" s="71"/>
      <c r="BQ13" s="71"/>
      <c r="BR13" s="91">
        <v>4470001001260</v>
      </c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G13" s="80" t="str">
        <f>IFERROR(IF(9-MOD((MID(BR13,LEN(BR13)-1,1)+MID(BR13,LEN(BR13)-3,1)+MID(BR13,LEN(BR13)-5,1)+MID(BR13,LEN(BR13)-7,1)+MID(BR13,LEN(BR13)-9,1)+MID(BR13,LEN(BR13)-11,1))*2+MID(BR13,LEN(BR13),1)+MID(BR13,LEN(BR13)-2,1)+MID(BR13,LEN(BR13)-4,1)+MID(BR13,LEN(BR13)-6,1)+MID(BR13,LEN(BR13)-8,1)+MID(BR13,LEN(BR13)-10,1),9)-MID(BR13,LEN(BR13)-12,1)=0,"OK","NG"),"")</f>
        <v>OK</v>
      </c>
      <c r="CH13" s="64" t="s">
        <v>61</v>
      </c>
      <c r="CI13" s="64"/>
      <c r="CJ13" s="64"/>
      <c r="CK13" s="64"/>
      <c r="CL13" s="64"/>
    </row>
    <row r="14" spans="1:93" ht="19.5" customHeight="1" thickBot="1" x14ac:dyDescent="0.45">
      <c r="A14" s="42"/>
      <c r="B14" s="43"/>
      <c r="C14" s="43"/>
      <c r="D14" s="43"/>
      <c r="E14" s="43"/>
      <c r="F14" s="43"/>
      <c r="G14" s="44"/>
      <c r="H14" s="45"/>
      <c r="I14" s="45"/>
      <c r="J14" s="45"/>
      <c r="K14" s="45"/>
      <c r="L14" s="45"/>
      <c r="M14" s="45"/>
      <c r="N14" s="45"/>
      <c r="O14" s="45"/>
      <c r="P14" s="45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/>
      <c r="AE14" s="166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92"/>
      <c r="AQ14" s="92"/>
      <c r="AR14" s="92"/>
      <c r="AS14" s="92"/>
      <c r="AT14" s="92"/>
      <c r="AU14" s="92"/>
      <c r="AV14" s="92"/>
      <c r="AW14" s="134"/>
      <c r="AX14" s="134"/>
      <c r="AY14" s="134"/>
      <c r="AZ14" s="134"/>
      <c r="BA14" s="134"/>
      <c r="BB14" s="134"/>
      <c r="BC14" s="134"/>
      <c r="BD14" s="134"/>
      <c r="BE14" s="47"/>
      <c r="BM14" s="71"/>
      <c r="BN14" s="71"/>
      <c r="BO14" s="71"/>
      <c r="BP14" s="71"/>
      <c r="BQ14" s="7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63"/>
      <c r="CG14" s="80"/>
      <c r="CH14" s="64" t="s">
        <v>62</v>
      </c>
      <c r="CI14" s="64"/>
      <c r="CJ14" s="64"/>
      <c r="CK14" s="64"/>
      <c r="CL14" s="64"/>
    </row>
    <row r="15" spans="1:93" ht="19.5" customHeight="1" thickBot="1" x14ac:dyDescent="0.45"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CF15" s="60"/>
      <c r="CG15" s="60"/>
      <c r="CH15" s="60"/>
      <c r="CI15" s="60"/>
      <c r="CJ15" s="60"/>
    </row>
    <row r="16" spans="1:93" ht="19.5" thickBot="1" x14ac:dyDescent="0.45">
      <c r="A16" s="135" t="s">
        <v>16</v>
      </c>
      <c r="B16" s="136"/>
      <c r="C16" s="139" t="s">
        <v>17</v>
      </c>
      <c r="D16" s="140"/>
      <c r="E16" s="140"/>
      <c r="F16" s="140"/>
      <c r="G16" s="140"/>
      <c r="H16" s="140"/>
      <c r="I16" s="140"/>
      <c r="J16" s="140"/>
      <c r="K16" s="141"/>
      <c r="L16" s="136" t="s">
        <v>18</v>
      </c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 t="s">
        <v>19</v>
      </c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 t="s">
        <v>20</v>
      </c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45" t="s">
        <v>21</v>
      </c>
      <c r="BB16" s="145"/>
      <c r="BC16" s="146"/>
      <c r="BD16" s="146"/>
      <c r="BE16" s="146"/>
      <c r="BF16" s="139" t="s">
        <v>22</v>
      </c>
      <c r="BG16" s="140"/>
      <c r="BH16" s="140"/>
      <c r="BI16" s="140"/>
      <c r="BJ16" s="148"/>
      <c r="BM16" s="13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60"/>
      <c r="CG16" s="60"/>
      <c r="CH16" s="60"/>
      <c r="CI16" s="60"/>
      <c r="CJ16" s="60"/>
    </row>
    <row r="17" spans="1:92" ht="19.5" thickBot="1" x14ac:dyDescent="0.45">
      <c r="A17" s="137"/>
      <c r="B17" s="138"/>
      <c r="C17" s="142"/>
      <c r="D17" s="143"/>
      <c r="E17" s="143"/>
      <c r="F17" s="143"/>
      <c r="G17" s="143"/>
      <c r="H17" s="143"/>
      <c r="I17" s="143"/>
      <c r="J17" s="143"/>
      <c r="K17" s="144"/>
      <c r="L17" s="138" t="s">
        <v>23</v>
      </c>
      <c r="M17" s="138"/>
      <c r="N17" s="150" t="s">
        <v>24</v>
      </c>
      <c r="O17" s="151"/>
      <c r="P17" s="152"/>
      <c r="Q17" s="150" t="s">
        <v>25</v>
      </c>
      <c r="R17" s="151"/>
      <c r="S17" s="151"/>
      <c r="T17" s="152"/>
      <c r="U17" s="138" t="s">
        <v>26</v>
      </c>
      <c r="V17" s="138"/>
      <c r="W17" s="138"/>
      <c r="X17" s="138"/>
      <c r="Y17" s="138"/>
      <c r="Z17" s="138"/>
      <c r="AA17" s="138"/>
      <c r="AB17" s="138"/>
      <c r="AC17" s="138" t="s">
        <v>24</v>
      </c>
      <c r="AD17" s="138"/>
      <c r="AE17" s="138"/>
      <c r="AF17" s="138" t="s">
        <v>26</v>
      </c>
      <c r="AG17" s="138"/>
      <c r="AH17" s="138"/>
      <c r="AI17" s="138"/>
      <c r="AJ17" s="138"/>
      <c r="AK17" s="138"/>
      <c r="AL17" s="138"/>
      <c r="AM17" s="138"/>
      <c r="AN17" s="138"/>
      <c r="AO17" s="138" t="s">
        <v>24</v>
      </c>
      <c r="AP17" s="138"/>
      <c r="AQ17" s="138"/>
      <c r="AR17" s="138" t="s">
        <v>26</v>
      </c>
      <c r="AS17" s="138"/>
      <c r="AT17" s="138"/>
      <c r="AU17" s="138"/>
      <c r="AV17" s="138"/>
      <c r="AW17" s="138"/>
      <c r="AX17" s="138"/>
      <c r="AY17" s="138"/>
      <c r="AZ17" s="138"/>
      <c r="BA17" s="147"/>
      <c r="BB17" s="147"/>
      <c r="BC17" s="147"/>
      <c r="BD17" s="147"/>
      <c r="BE17" s="147"/>
      <c r="BF17" s="142"/>
      <c r="BG17" s="143"/>
      <c r="BH17" s="143"/>
      <c r="BI17" s="143"/>
      <c r="BJ17" s="149"/>
      <c r="BM17" s="71" t="s">
        <v>48</v>
      </c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60"/>
      <c r="CG17" s="60"/>
      <c r="CH17" s="60"/>
      <c r="CI17" s="60"/>
      <c r="CJ17" s="60"/>
    </row>
    <row r="18" spans="1:92" ht="19.5" thickBot="1" x14ac:dyDescent="0.45">
      <c r="A18" s="3"/>
      <c r="B18" s="4"/>
      <c r="C18" s="120"/>
      <c r="D18" s="121"/>
      <c r="E18" s="121"/>
      <c r="F18" s="121"/>
      <c r="G18" s="121"/>
      <c r="H18" s="121"/>
      <c r="I18" s="121"/>
      <c r="J18" s="121"/>
      <c r="K18" s="122"/>
      <c r="L18" s="133"/>
      <c r="M18" s="133"/>
      <c r="N18" s="124"/>
      <c r="O18" s="125"/>
      <c r="P18" s="126"/>
      <c r="Q18" s="127"/>
      <c r="R18" s="128"/>
      <c r="S18" s="128"/>
      <c r="T18" s="129"/>
      <c r="U18" s="114"/>
      <c r="V18" s="114"/>
      <c r="W18" s="114"/>
      <c r="X18" s="114"/>
      <c r="Y18" s="114"/>
      <c r="Z18" s="114"/>
      <c r="AA18" s="114"/>
      <c r="AB18" s="115"/>
      <c r="AC18" s="112"/>
      <c r="AD18" s="112"/>
      <c r="AE18" s="112"/>
      <c r="AF18" s="113"/>
      <c r="AG18" s="114"/>
      <c r="AH18" s="114"/>
      <c r="AI18" s="114"/>
      <c r="AJ18" s="114"/>
      <c r="AK18" s="114"/>
      <c r="AL18" s="114"/>
      <c r="AM18" s="114"/>
      <c r="AN18" s="115"/>
      <c r="AO18" s="112"/>
      <c r="AP18" s="112"/>
      <c r="AQ18" s="112"/>
      <c r="AR18" s="113"/>
      <c r="AS18" s="114"/>
      <c r="AT18" s="114"/>
      <c r="AU18" s="114"/>
      <c r="AV18" s="114"/>
      <c r="AW18" s="114"/>
      <c r="AX18" s="114"/>
      <c r="AY18" s="114"/>
      <c r="AZ18" s="115"/>
      <c r="BA18" s="116"/>
      <c r="BB18" s="116"/>
      <c r="BC18" s="116"/>
      <c r="BD18" s="116"/>
      <c r="BE18" s="116"/>
      <c r="BF18" s="117"/>
      <c r="BG18" s="118"/>
      <c r="BH18" s="118"/>
      <c r="BI18" s="118"/>
      <c r="BJ18" s="119"/>
      <c r="BM18" s="87" t="s">
        <v>32</v>
      </c>
      <c r="BN18" s="88"/>
      <c r="BO18" s="88"/>
      <c r="BP18" s="88"/>
      <c r="BQ18" s="88"/>
      <c r="BR18" s="88"/>
      <c r="BS18" s="88"/>
      <c r="BT18" s="88"/>
      <c r="BU18" s="88"/>
      <c r="BV18" s="89"/>
      <c r="BW18" s="78">
        <v>10000000</v>
      </c>
      <c r="BX18" s="78"/>
      <c r="BY18" s="78"/>
      <c r="BZ18" s="78"/>
      <c r="CA18" s="78"/>
      <c r="CB18" s="78"/>
      <c r="CC18" s="78"/>
      <c r="CD18" s="78"/>
      <c r="CE18" s="78"/>
      <c r="CF18" s="196" t="s">
        <v>54</v>
      </c>
      <c r="CG18" s="197"/>
      <c r="CH18" s="197"/>
      <c r="CI18" s="197"/>
      <c r="CJ18" s="197"/>
      <c r="CK18" s="197"/>
      <c r="CL18" s="197"/>
      <c r="CM18" s="197"/>
      <c r="CN18" s="197"/>
    </row>
    <row r="19" spans="1:92" ht="20.25" thickBot="1" x14ac:dyDescent="0.45">
      <c r="A19" s="5"/>
      <c r="B19" s="6"/>
      <c r="C19" s="130" t="s">
        <v>60</v>
      </c>
      <c r="D19" s="131"/>
      <c r="E19" s="131"/>
      <c r="F19" s="131"/>
      <c r="G19" s="131"/>
      <c r="H19" s="131"/>
      <c r="I19" s="131"/>
      <c r="J19" s="131"/>
      <c r="K19" s="132"/>
      <c r="L19" s="123"/>
      <c r="M19" s="123"/>
      <c r="N19" s="124"/>
      <c r="O19" s="125"/>
      <c r="P19" s="126"/>
      <c r="Q19" s="127"/>
      <c r="R19" s="128"/>
      <c r="S19" s="128"/>
      <c r="T19" s="129"/>
      <c r="U19" s="114"/>
      <c r="V19" s="114"/>
      <c r="W19" s="114"/>
      <c r="X19" s="114"/>
      <c r="Y19" s="114"/>
      <c r="Z19" s="114"/>
      <c r="AA19" s="114"/>
      <c r="AB19" s="115"/>
      <c r="AC19" s="112"/>
      <c r="AD19" s="112"/>
      <c r="AE19" s="112"/>
      <c r="AF19" s="113"/>
      <c r="AG19" s="114"/>
      <c r="AH19" s="114"/>
      <c r="AI19" s="114"/>
      <c r="AJ19" s="114"/>
      <c r="AK19" s="114"/>
      <c r="AL19" s="114"/>
      <c r="AM19" s="114"/>
      <c r="AN19" s="115"/>
      <c r="AO19" s="112"/>
      <c r="AP19" s="112"/>
      <c r="AQ19" s="112"/>
      <c r="AR19" s="113"/>
      <c r="AS19" s="114"/>
      <c r="AT19" s="114"/>
      <c r="AU19" s="114"/>
      <c r="AV19" s="114"/>
      <c r="AW19" s="114"/>
      <c r="AX19" s="114"/>
      <c r="AY19" s="114"/>
      <c r="AZ19" s="115"/>
      <c r="BA19" s="116"/>
      <c r="BB19" s="116"/>
      <c r="BC19" s="116"/>
      <c r="BD19" s="116"/>
      <c r="BE19" s="116"/>
      <c r="BF19" s="117"/>
      <c r="BG19" s="118"/>
      <c r="BH19" s="118"/>
      <c r="BI19" s="118"/>
      <c r="BJ19" s="119"/>
      <c r="BM19" s="87" t="s">
        <v>33</v>
      </c>
      <c r="BN19" s="88"/>
      <c r="BO19" s="88"/>
      <c r="BP19" s="88"/>
      <c r="BQ19" s="88"/>
      <c r="BR19" s="88"/>
      <c r="BS19" s="88"/>
      <c r="BT19" s="88"/>
      <c r="BU19" s="88"/>
      <c r="BV19" s="89"/>
      <c r="BW19" s="78"/>
      <c r="BX19" s="78"/>
      <c r="BY19" s="78"/>
      <c r="BZ19" s="78"/>
      <c r="CA19" s="78"/>
      <c r="CB19" s="78"/>
      <c r="CC19" s="78"/>
      <c r="CD19" s="78"/>
      <c r="CE19" s="78"/>
      <c r="CF19" s="196"/>
      <c r="CG19" s="197"/>
      <c r="CH19" s="197"/>
      <c r="CI19" s="197"/>
      <c r="CJ19" s="197"/>
      <c r="CK19" s="197"/>
      <c r="CL19" s="197"/>
      <c r="CM19" s="197"/>
      <c r="CN19" s="197"/>
    </row>
    <row r="20" spans="1:92" ht="19.5" customHeight="1" thickBot="1" x14ac:dyDescent="0.45">
      <c r="A20" s="5"/>
      <c r="B20" s="6"/>
      <c r="C20" s="120"/>
      <c r="D20" s="121"/>
      <c r="E20" s="121"/>
      <c r="F20" s="121"/>
      <c r="G20" s="121"/>
      <c r="H20" s="121"/>
      <c r="I20" s="121"/>
      <c r="J20" s="121"/>
      <c r="K20" s="122"/>
      <c r="L20" s="123"/>
      <c r="M20" s="123"/>
      <c r="N20" s="124"/>
      <c r="O20" s="125"/>
      <c r="P20" s="126"/>
      <c r="Q20" s="127"/>
      <c r="R20" s="128"/>
      <c r="S20" s="128"/>
      <c r="T20" s="129"/>
      <c r="U20" s="114"/>
      <c r="V20" s="114"/>
      <c r="W20" s="114"/>
      <c r="X20" s="114"/>
      <c r="Y20" s="114"/>
      <c r="Z20" s="114"/>
      <c r="AA20" s="114"/>
      <c r="AB20" s="115"/>
      <c r="AC20" s="112"/>
      <c r="AD20" s="112"/>
      <c r="AE20" s="112"/>
      <c r="AF20" s="113"/>
      <c r="AG20" s="114"/>
      <c r="AH20" s="114"/>
      <c r="AI20" s="114"/>
      <c r="AJ20" s="114"/>
      <c r="AK20" s="114"/>
      <c r="AL20" s="114"/>
      <c r="AM20" s="114"/>
      <c r="AN20" s="115"/>
      <c r="AO20" s="112"/>
      <c r="AP20" s="112"/>
      <c r="AQ20" s="112"/>
      <c r="AR20" s="113"/>
      <c r="AS20" s="114"/>
      <c r="AT20" s="114"/>
      <c r="AU20" s="114"/>
      <c r="AV20" s="114"/>
      <c r="AW20" s="114"/>
      <c r="AX20" s="114"/>
      <c r="AY20" s="114"/>
      <c r="AZ20" s="115"/>
      <c r="BA20" s="116"/>
      <c r="BB20" s="116"/>
      <c r="BC20" s="116"/>
      <c r="BD20" s="116"/>
      <c r="BE20" s="116"/>
      <c r="BF20" s="117"/>
      <c r="BG20" s="118"/>
      <c r="BH20" s="118"/>
      <c r="BI20" s="118"/>
      <c r="BJ20" s="119"/>
      <c r="BM20" s="71" t="s">
        <v>43</v>
      </c>
      <c r="BN20" s="71"/>
      <c r="BO20" s="71"/>
      <c r="BP20" s="71"/>
      <c r="BQ20" s="71"/>
      <c r="BR20" s="71"/>
      <c r="BS20" s="71"/>
      <c r="BT20" s="71"/>
      <c r="BU20" s="71"/>
      <c r="BV20" s="71"/>
      <c r="BW20" s="78"/>
      <c r="BX20" s="78"/>
      <c r="BY20" s="78"/>
      <c r="BZ20" s="78"/>
      <c r="CA20" s="78"/>
      <c r="CB20" s="78"/>
      <c r="CC20" s="78"/>
      <c r="CD20" s="78"/>
      <c r="CE20" s="78"/>
      <c r="CF20" s="196"/>
      <c r="CG20" s="197"/>
      <c r="CH20" s="197"/>
      <c r="CI20" s="197"/>
      <c r="CJ20" s="197"/>
      <c r="CK20" s="197"/>
      <c r="CL20" s="197"/>
      <c r="CM20" s="197"/>
      <c r="CN20" s="197"/>
    </row>
    <row r="21" spans="1:92" ht="19.5" customHeight="1" thickBot="1" x14ac:dyDescent="0.45">
      <c r="A21" s="5"/>
      <c r="B21" s="6"/>
      <c r="C21" s="120"/>
      <c r="D21" s="121"/>
      <c r="E21" s="121"/>
      <c r="F21" s="121"/>
      <c r="G21" s="121"/>
      <c r="H21" s="121"/>
      <c r="I21" s="121"/>
      <c r="J21" s="121"/>
      <c r="K21" s="122"/>
      <c r="L21" s="123"/>
      <c r="M21" s="123"/>
      <c r="N21" s="124"/>
      <c r="O21" s="125"/>
      <c r="P21" s="126"/>
      <c r="Q21" s="127"/>
      <c r="R21" s="128"/>
      <c r="S21" s="128"/>
      <c r="T21" s="129"/>
      <c r="U21" s="114"/>
      <c r="V21" s="114"/>
      <c r="W21" s="114"/>
      <c r="X21" s="114"/>
      <c r="Y21" s="114"/>
      <c r="Z21" s="114"/>
      <c r="AA21" s="114"/>
      <c r="AB21" s="115"/>
      <c r="AC21" s="112"/>
      <c r="AD21" s="112"/>
      <c r="AE21" s="112"/>
      <c r="AF21" s="113"/>
      <c r="AG21" s="114"/>
      <c r="AH21" s="114"/>
      <c r="AI21" s="114"/>
      <c r="AJ21" s="114"/>
      <c r="AK21" s="114"/>
      <c r="AL21" s="114"/>
      <c r="AM21" s="114"/>
      <c r="AN21" s="115"/>
      <c r="AO21" s="112"/>
      <c r="AP21" s="112"/>
      <c r="AQ21" s="112"/>
      <c r="AR21" s="113"/>
      <c r="AS21" s="114"/>
      <c r="AT21" s="114"/>
      <c r="AU21" s="114"/>
      <c r="AV21" s="114"/>
      <c r="AW21" s="114"/>
      <c r="AX21" s="114"/>
      <c r="AY21" s="114"/>
      <c r="AZ21" s="115"/>
      <c r="BA21" s="116"/>
      <c r="BB21" s="116"/>
      <c r="BC21" s="116"/>
      <c r="BD21" s="116"/>
      <c r="BE21" s="116"/>
      <c r="BF21" s="117"/>
      <c r="BG21" s="118"/>
      <c r="BH21" s="118"/>
      <c r="BI21" s="118"/>
      <c r="BJ21" s="119"/>
      <c r="BM21" s="71" t="s">
        <v>49</v>
      </c>
      <c r="BN21" s="71"/>
      <c r="BO21" s="71"/>
      <c r="BP21" s="71"/>
      <c r="BQ21" s="71"/>
      <c r="BR21" s="71"/>
      <c r="BS21" s="71"/>
      <c r="BT21" s="71"/>
      <c r="BU21" s="71"/>
      <c r="BV21" s="71"/>
      <c r="BW21" s="79">
        <f>SUM(BW18:CE20)</f>
        <v>10000000</v>
      </c>
      <c r="BX21" s="79"/>
      <c r="BY21" s="79"/>
      <c r="BZ21" s="79"/>
      <c r="CA21" s="79"/>
      <c r="CB21" s="79"/>
      <c r="CC21" s="79"/>
      <c r="CD21" s="79"/>
      <c r="CE21" s="79"/>
      <c r="CF21" s="197" t="s">
        <v>56</v>
      </c>
      <c r="CG21" s="197"/>
      <c r="CH21" s="197"/>
      <c r="CI21" s="61"/>
      <c r="CJ21" s="62"/>
    </row>
    <row r="22" spans="1:92" ht="19.5" thickBot="1" x14ac:dyDescent="0.45">
      <c r="A22" s="5"/>
      <c r="B22" s="6"/>
      <c r="C22" s="120"/>
      <c r="D22" s="121"/>
      <c r="E22" s="121"/>
      <c r="F22" s="121"/>
      <c r="G22" s="121"/>
      <c r="H22" s="121"/>
      <c r="I22" s="121"/>
      <c r="J22" s="121"/>
      <c r="K22" s="122"/>
      <c r="L22" s="123"/>
      <c r="M22" s="123"/>
      <c r="N22" s="124"/>
      <c r="O22" s="125"/>
      <c r="P22" s="126"/>
      <c r="Q22" s="127"/>
      <c r="R22" s="128"/>
      <c r="S22" s="128"/>
      <c r="T22" s="129"/>
      <c r="U22" s="114"/>
      <c r="V22" s="114"/>
      <c r="W22" s="114"/>
      <c r="X22" s="114"/>
      <c r="Y22" s="114"/>
      <c r="Z22" s="114"/>
      <c r="AA22" s="114"/>
      <c r="AB22" s="115"/>
      <c r="AC22" s="112"/>
      <c r="AD22" s="112"/>
      <c r="AE22" s="112"/>
      <c r="AF22" s="113"/>
      <c r="AG22" s="114"/>
      <c r="AH22" s="114"/>
      <c r="AI22" s="114"/>
      <c r="AJ22" s="114"/>
      <c r="AK22" s="114"/>
      <c r="AL22" s="114"/>
      <c r="AM22" s="114"/>
      <c r="AN22" s="115"/>
      <c r="AO22" s="112"/>
      <c r="AP22" s="112"/>
      <c r="AQ22" s="112"/>
      <c r="AR22" s="113"/>
      <c r="AS22" s="114"/>
      <c r="AT22" s="114"/>
      <c r="AU22" s="114"/>
      <c r="AV22" s="114"/>
      <c r="AW22" s="114"/>
      <c r="AX22" s="114"/>
      <c r="AY22" s="114"/>
      <c r="AZ22" s="115"/>
      <c r="BA22" s="116"/>
      <c r="BB22" s="116"/>
      <c r="BC22" s="116"/>
      <c r="BD22" s="116"/>
      <c r="BE22" s="116"/>
      <c r="BF22" s="117"/>
      <c r="BG22" s="118"/>
      <c r="BH22" s="118"/>
      <c r="BI22" s="118"/>
      <c r="BJ22" s="119"/>
      <c r="BR22" s="12"/>
      <c r="CF22" s="197"/>
      <c r="CG22" s="197"/>
      <c r="CH22" s="197"/>
      <c r="CI22" s="60"/>
      <c r="CJ22" s="60"/>
    </row>
    <row r="23" spans="1:92" ht="19.5" thickBot="1" x14ac:dyDescent="0.45">
      <c r="A23" s="5"/>
      <c r="B23" s="6"/>
      <c r="C23" s="120"/>
      <c r="D23" s="121"/>
      <c r="E23" s="121"/>
      <c r="F23" s="121"/>
      <c r="G23" s="121"/>
      <c r="H23" s="121"/>
      <c r="I23" s="121"/>
      <c r="J23" s="121"/>
      <c r="K23" s="122"/>
      <c r="L23" s="123"/>
      <c r="M23" s="123"/>
      <c r="N23" s="124"/>
      <c r="O23" s="125"/>
      <c r="P23" s="126"/>
      <c r="Q23" s="127"/>
      <c r="R23" s="128"/>
      <c r="S23" s="128"/>
      <c r="T23" s="129"/>
      <c r="U23" s="114"/>
      <c r="V23" s="114"/>
      <c r="W23" s="114"/>
      <c r="X23" s="114"/>
      <c r="Y23" s="114"/>
      <c r="Z23" s="114"/>
      <c r="AA23" s="114"/>
      <c r="AB23" s="115"/>
      <c r="AC23" s="112"/>
      <c r="AD23" s="112"/>
      <c r="AE23" s="112"/>
      <c r="AF23" s="113"/>
      <c r="AG23" s="114"/>
      <c r="AH23" s="114"/>
      <c r="AI23" s="114"/>
      <c r="AJ23" s="114"/>
      <c r="AK23" s="114"/>
      <c r="AL23" s="114"/>
      <c r="AM23" s="114"/>
      <c r="AN23" s="115"/>
      <c r="AO23" s="112"/>
      <c r="AP23" s="112"/>
      <c r="AQ23" s="112"/>
      <c r="AR23" s="113"/>
      <c r="AS23" s="114"/>
      <c r="AT23" s="114"/>
      <c r="AU23" s="114"/>
      <c r="AV23" s="114"/>
      <c r="AW23" s="114"/>
      <c r="AX23" s="114"/>
      <c r="AY23" s="114"/>
      <c r="AZ23" s="115"/>
      <c r="BA23" s="116"/>
      <c r="BB23" s="116"/>
      <c r="BC23" s="116"/>
      <c r="BD23" s="116"/>
      <c r="BE23" s="116"/>
      <c r="BF23" s="117"/>
      <c r="BG23" s="118"/>
      <c r="BH23" s="118"/>
      <c r="BI23" s="118"/>
      <c r="BJ23" s="119"/>
      <c r="BM23" s="71" t="s">
        <v>36</v>
      </c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60"/>
      <c r="CG23" s="60"/>
      <c r="CH23" s="60"/>
      <c r="CI23" s="60"/>
      <c r="CJ23" s="60"/>
    </row>
    <row r="24" spans="1:92" ht="19.5" thickBot="1" x14ac:dyDescent="0.45">
      <c r="A24" s="5"/>
      <c r="B24" s="6"/>
      <c r="C24" s="120"/>
      <c r="D24" s="121"/>
      <c r="E24" s="121"/>
      <c r="F24" s="121"/>
      <c r="G24" s="121"/>
      <c r="H24" s="121"/>
      <c r="I24" s="121"/>
      <c r="J24" s="121"/>
      <c r="K24" s="122"/>
      <c r="L24" s="123"/>
      <c r="M24" s="123"/>
      <c r="N24" s="124"/>
      <c r="O24" s="125"/>
      <c r="P24" s="126"/>
      <c r="Q24" s="127"/>
      <c r="R24" s="128"/>
      <c r="S24" s="128"/>
      <c r="T24" s="129"/>
      <c r="U24" s="114"/>
      <c r="V24" s="114"/>
      <c r="W24" s="114"/>
      <c r="X24" s="114"/>
      <c r="Y24" s="114"/>
      <c r="Z24" s="114"/>
      <c r="AA24" s="114"/>
      <c r="AB24" s="115"/>
      <c r="AC24" s="112"/>
      <c r="AD24" s="112"/>
      <c r="AE24" s="112"/>
      <c r="AF24" s="113"/>
      <c r="AG24" s="114"/>
      <c r="AH24" s="114"/>
      <c r="AI24" s="114"/>
      <c r="AJ24" s="114"/>
      <c r="AK24" s="114"/>
      <c r="AL24" s="114"/>
      <c r="AM24" s="114"/>
      <c r="AN24" s="115"/>
      <c r="AO24" s="112"/>
      <c r="AP24" s="112"/>
      <c r="AQ24" s="112"/>
      <c r="AR24" s="113"/>
      <c r="AS24" s="114"/>
      <c r="AT24" s="114"/>
      <c r="AU24" s="114"/>
      <c r="AV24" s="114"/>
      <c r="AW24" s="114"/>
      <c r="AX24" s="114"/>
      <c r="AY24" s="114"/>
      <c r="AZ24" s="115"/>
      <c r="BA24" s="116"/>
      <c r="BB24" s="116"/>
      <c r="BC24" s="116"/>
      <c r="BD24" s="116"/>
      <c r="BE24" s="116"/>
      <c r="BF24" s="117"/>
      <c r="BG24" s="118"/>
      <c r="BH24" s="118"/>
      <c r="BI24" s="118"/>
      <c r="BJ24" s="119"/>
      <c r="BM24" s="71" t="s">
        <v>32</v>
      </c>
      <c r="BN24" s="71"/>
      <c r="BO24" s="71"/>
      <c r="BP24" s="71"/>
      <c r="BQ24" s="71"/>
      <c r="BR24" s="71"/>
      <c r="BS24" s="71"/>
      <c r="BT24" s="71"/>
      <c r="BU24" s="71"/>
      <c r="BV24" s="71"/>
      <c r="BW24" s="78">
        <v>100000</v>
      </c>
      <c r="BX24" s="78"/>
      <c r="BY24" s="78"/>
      <c r="BZ24" s="78"/>
      <c r="CA24" s="78"/>
      <c r="CB24" s="78"/>
      <c r="CC24" s="78"/>
      <c r="CD24" s="78"/>
      <c r="CE24" s="78"/>
      <c r="CF24" s="196" t="s">
        <v>55</v>
      </c>
      <c r="CG24" s="197"/>
      <c r="CH24" s="197"/>
      <c r="CI24" s="197"/>
      <c r="CJ24" s="197"/>
      <c r="CK24" s="197"/>
      <c r="CL24" s="197"/>
      <c r="CM24" s="197"/>
      <c r="CN24" s="197"/>
    </row>
    <row r="25" spans="1:92" ht="19.5" thickBot="1" x14ac:dyDescent="0.45">
      <c r="A25" s="5"/>
      <c r="B25" s="6"/>
      <c r="C25" s="120"/>
      <c r="D25" s="121"/>
      <c r="E25" s="121"/>
      <c r="F25" s="121"/>
      <c r="G25" s="121"/>
      <c r="H25" s="121"/>
      <c r="I25" s="121"/>
      <c r="J25" s="121"/>
      <c r="K25" s="122"/>
      <c r="L25" s="123"/>
      <c r="M25" s="123"/>
      <c r="N25" s="124"/>
      <c r="O25" s="125"/>
      <c r="P25" s="126"/>
      <c r="Q25" s="127"/>
      <c r="R25" s="128"/>
      <c r="S25" s="128"/>
      <c r="T25" s="129"/>
      <c r="U25" s="114"/>
      <c r="V25" s="114"/>
      <c r="W25" s="114"/>
      <c r="X25" s="114"/>
      <c r="Y25" s="114"/>
      <c r="Z25" s="114"/>
      <c r="AA25" s="114"/>
      <c r="AB25" s="115"/>
      <c r="AC25" s="112"/>
      <c r="AD25" s="112"/>
      <c r="AE25" s="112"/>
      <c r="AF25" s="113"/>
      <c r="AG25" s="114"/>
      <c r="AH25" s="114"/>
      <c r="AI25" s="114"/>
      <c r="AJ25" s="114"/>
      <c r="AK25" s="114"/>
      <c r="AL25" s="114"/>
      <c r="AM25" s="114"/>
      <c r="AN25" s="115"/>
      <c r="AO25" s="112"/>
      <c r="AP25" s="112"/>
      <c r="AQ25" s="112"/>
      <c r="AR25" s="113"/>
      <c r="AS25" s="114"/>
      <c r="AT25" s="114"/>
      <c r="AU25" s="114"/>
      <c r="AV25" s="114"/>
      <c r="AW25" s="114"/>
      <c r="AX25" s="114"/>
      <c r="AY25" s="114"/>
      <c r="AZ25" s="115"/>
      <c r="BA25" s="116"/>
      <c r="BB25" s="116"/>
      <c r="BC25" s="116"/>
      <c r="BD25" s="116"/>
      <c r="BE25" s="116"/>
      <c r="BF25" s="117"/>
      <c r="BG25" s="118"/>
      <c r="BH25" s="118"/>
      <c r="BI25" s="118"/>
      <c r="BJ25" s="119"/>
      <c r="BM25" s="71" t="s">
        <v>33</v>
      </c>
      <c r="BN25" s="71"/>
      <c r="BO25" s="71"/>
      <c r="BP25" s="71"/>
      <c r="BQ25" s="71"/>
      <c r="BR25" s="71"/>
      <c r="BS25" s="71"/>
      <c r="BT25" s="71"/>
      <c r="BU25" s="71"/>
      <c r="BV25" s="71"/>
      <c r="BW25" s="78"/>
      <c r="BX25" s="78"/>
      <c r="BY25" s="78"/>
      <c r="BZ25" s="78"/>
      <c r="CA25" s="78"/>
      <c r="CB25" s="78"/>
      <c r="CC25" s="78"/>
      <c r="CD25" s="78"/>
      <c r="CE25" s="78"/>
      <c r="CF25" s="196"/>
      <c r="CG25" s="197"/>
      <c r="CH25" s="197"/>
      <c r="CI25" s="197"/>
      <c r="CJ25" s="197"/>
      <c r="CK25" s="197"/>
      <c r="CL25" s="197"/>
      <c r="CM25" s="197"/>
      <c r="CN25" s="197"/>
    </row>
    <row r="26" spans="1:92" ht="19.5" thickBot="1" x14ac:dyDescent="0.45">
      <c r="A26" s="5"/>
      <c r="B26" s="6"/>
      <c r="C26" s="120"/>
      <c r="D26" s="121"/>
      <c r="E26" s="121"/>
      <c r="F26" s="121"/>
      <c r="G26" s="121"/>
      <c r="H26" s="121"/>
      <c r="I26" s="121"/>
      <c r="J26" s="121"/>
      <c r="K26" s="122"/>
      <c r="L26" s="123"/>
      <c r="M26" s="123"/>
      <c r="N26" s="124"/>
      <c r="O26" s="125"/>
      <c r="P26" s="126"/>
      <c r="Q26" s="127"/>
      <c r="R26" s="128"/>
      <c r="S26" s="128"/>
      <c r="T26" s="129"/>
      <c r="U26" s="114"/>
      <c r="V26" s="114"/>
      <c r="W26" s="114"/>
      <c r="X26" s="114"/>
      <c r="Y26" s="114"/>
      <c r="Z26" s="114"/>
      <c r="AA26" s="114"/>
      <c r="AB26" s="115"/>
      <c r="AC26" s="112"/>
      <c r="AD26" s="112"/>
      <c r="AE26" s="112"/>
      <c r="AF26" s="113"/>
      <c r="AG26" s="114"/>
      <c r="AH26" s="114"/>
      <c r="AI26" s="114"/>
      <c r="AJ26" s="114"/>
      <c r="AK26" s="114"/>
      <c r="AL26" s="114"/>
      <c r="AM26" s="114"/>
      <c r="AN26" s="115"/>
      <c r="AO26" s="112"/>
      <c r="AP26" s="112"/>
      <c r="AQ26" s="112"/>
      <c r="AR26" s="113"/>
      <c r="AS26" s="114"/>
      <c r="AT26" s="114"/>
      <c r="AU26" s="114"/>
      <c r="AV26" s="114"/>
      <c r="AW26" s="114"/>
      <c r="AX26" s="114"/>
      <c r="AY26" s="114"/>
      <c r="AZ26" s="115"/>
      <c r="BA26" s="116"/>
      <c r="BB26" s="116"/>
      <c r="BC26" s="116"/>
      <c r="BD26" s="116"/>
      <c r="BE26" s="116"/>
      <c r="BF26" s="117"/>
      <c r="BG26" s="118"/>
      <c r="BH26" s="118"/>
      <c r="BI26" s="118"/>
      <c r="BJ26" s="119"/>
      <c r="BM26" s="71" t="s">
        <v>44</v>
      </c>
      <c r="BN26" s="71"/>
      <c r="BO26" s="71"/>
      <c r="BP26" s="71"/>
      <c r="BQ26" s="71"/>
      <c r="BR26" s="71"/>
      <c r="BS26" s="71"/>
      <c r="BT26" s="71"/>
      <c r="BU26" s="71"/>
      <c r="BV26" s="71"/>
      <c r="BW26" s="79">
        <f>SUM(BW24:CE25)</f>
        <v>100000</v>
      </c>
      <c r="BX26" s="79"/>
      <c r="BY26" s="79"/>
      <c r="BZ26" s="79"/>
      <c r="CA26" s="79"/>
      <c r="CB26" s="79"/>
      <c r="CC26" s="79"/>
      <c r="CD26" s="79"/>
      <c r="CE26" s="79"/>
      <c r="CF26" s="197" t="s">
        <v>56</v>
      </c>
      <c r="CG26" s="197"/>
      <c r="CH26" s="197"/>
      <c r="CI26" s="60"/>
      <c r="CJ26" s="60"/>
    </row>
    <row r="27" spans="1:92" ht="19.5" thickBot="1" x14ac:dyDescent="0.45">
      <c r="A27" s="5"/>
      <c r="B27" s="6"/>
      <c r="C27" s="120"/>
      <c r="D27" s="121"/>
      <c r="E27" s="121"/>
      <c r="F27" s="121"/>
      <c r="G27" s="121"/>
      <c r="H27" s="121"/>
      <c r="I27" s="121"/>
      <c r="J27" s="121"/>
      <c r="K27" s="122"/>
      <c r="L27" s="123"/>
      <c r="M27" s="123"/>
      <c r="N27" s="124"/>
      <c r="O27" s="125"/>
      <c r="P27" s="126"/>
      <c r="Q27" s="127"/>
      <c r="R27" s="128"/>
      <c r="S27" s="128"/>
      <c r="T27" s="129"/>
      <c r="U27" s="114"/>
      <c r="V27" s="114"/>
      <c r="W27" s="114"/>
      <c r="X27" s="114"/>
      <c r="Y27" s="114"/>
      <c r="Z27" s="114"/>
      <c r="AA27" s="114"/>
      <c r="AB27" s="115"/>
      <c r="AC27" s="112"/>
      <c r="AD27" s="112"/>
      <c r="AE27" s="112"/>
      <c r="AF27" s="113"/>
      <c r="AG27" s="114"/>
      <c r="AH27" s="114"/>
      <c r="AI27" s="114"/>
      <c r="AJ27" s="114"/>
      <c r="AK27" s="114"/>
      <c r="AL27" s="114"/>
      <c r="AM27" s="114"/>
      <c r="AN27" s="115"/>
      <c r="AO27" s="112"/>
      <c r="AP27" s="112"/>
      <c r="AQ27" s="112"/>
      <c r="AR27" s="113"/>
      <c r="AS27" s="114"/>
      <c r="AT27" s="114"/>
      <c r="AU27" s="114"/>
      <c r="AV27" s="114"/>
      <c r="AW27" s="114"/>
      <c r="AX27" s="114"/>
      <c r="AY27" s="114"/>
      <c r="AZ27" s="115"/>
      <c r="BA27" s="116"/>
      <c r="BB27" s="116"/>
      <c r="BC27" s="116"/>
      <c r="BD27" s="116"/>
      <c r="BE27" s="116"/>
      <c r="BF27" s="117"/>
      <c r="BG27" s="118"/>
      <c r="BH27" s="118"/>
      <c r="BI27" s="118"/>
      <c r="BJ27" s="119"/>
      <c r="CF27" s="197"/>
      <c r="CG27" s="197"/>
      <c r="CH27" s="197"/>
      <c r="CI27" s="60"/>
      <c r="CJ27" s="60"/>
    </row>
    <row r="28" spans="1:92" ht="19.5" thickBot="1" x14ac:dyDescent="0.45">
      <c r="A28" s="7"/>
      <c r="B28" s="8"/>
      <c r="C28" s="102"/>
      <c r="D28" s="103"/>
      <c r="E28" s="103"/>
      <c r="F28" s="103"/>
      <c r="G28" s="103"/>
      <c r="H28" s="103"/>
      <c r="I28" s="103"/>
      <c r="J28" s="103"/>
      <c r="K28" s="104"/>
      <c r="L28" s="105"/>
      <c r="M28" s="105"/>
      <c r="N28" s="106"/>
      <c r="O28" s="107"/>
      <c r="P28" s="108"/>
      <c r="Q28" s="109"/>
      <c r="R28" s="110"/>
      <c r="S28" s="110"/>
      <c r="T28" s="111"/>
      <c r="U28" s="94"/>
      <c r="V28" s="94"/>
      <c r="W28" s="94"/>
      <c r="X28" s="94"/>
      <c r="Y28" s="94"/>
      <c r="Z28" s="94"/>
      <c r="AA28" s="94"/>
      <c r="AB28" s="95"/>
      <c r="AC28" s="96"/>
      <c r="AD28" s="96"/>
      <c r="AE28" s="96"/>
      <c r="AF28" s="93"/>
      <c r="AG28" s="94"/>
      <c r="AH28" s="94"/>
      <c r="AI28" s="94"/>
      <c r="AJ28" s="94"/>
      <c r="AK28" s="94"/>
      <c r="AL28" s="94"/>
      <c r="AM28" s="94"/>
      <c r="AN28" s="95"/>
      <c r="AO28" s="96"/>
      <c r="AP28" s="96"/>
      <c r="AQ28" s="96"/>
      <c r="AR28" s="93"/>
      <c r="AS28" s="94"/>
      <c r="AT28" s="94"/>
      <c r="AU28" s="94"/>
      <c r="AV28" s="94"/>
      <c r="AW28" s="94"/>
      <c r="AX28" s="94"/>
      <c r="AY28" s="94"/>
      <c r="AZ28" s="95"/>
      <c r="BA28" s="97"/>
      <c r="BB28" s="97"/>
      <c r="BC28" s="97"/>
      <c r="BD28" s="97"/>
      <c r="BE28" s="97"/>
      <c r="BF28" s="98"/>
      <c r="BG28" s="99"/>
      <c r="BH28" s="99"/>
      <c r="BI28" s="99"/>
      <c r="BJ28" s="100"/>
      <c r="BM28" s="71" t="s">
        <v>46</v>
      </c>
      <c r="BN28" s="71"/>
      <c r="BO28" s="71"/>
      <c r="BP28" s="71"/>
      <c r="BQ28" s="71"/>
      <c r="BR28" s="71"/>
      <c r="BS28" s="71"/>
      <c r="BT28" s="71"/>
      <c r="BU28" s="71"/>
      <c r="BV28" s="71"/>
      <c r="BW28" s="72">
        <f>+BW26+BW21</f>
        <v>10100000</v>
      </c>
      <c r="BX28" s="73"/>
      <c r="BY28" s="73"/>
      <c r="BZ28" s="73"/>
      <c r="CA28" s="73"/>
      <c r="CB28" s="73"/>
      <c r="CC28" s="73"/>
      <c r="CD28" s="73"/>
      <c r="CE28" s="73"/>
      <c r="CF28" s="198" t="s">
        <v>56</v>
      </c>
      <c r="CG28" s="199"/>
      <c r="CH28" s="199"/>
      <c r="CI28" s="60"/>
      <c r="CJ28" s="60"/>
    </row>
    <row r="29" spans="1:92" ht="27" customHeight="1" thickBot="1" x14ac:dyDescent="0.45">
      <c r="U29" s="101"/>
      <c r="V29" s="101"/>
      <c r="W29" s="101"/>
      <c r="X29" s="101"/>
      <c r="Y29" s="101"/>
      <c r="Z29" s="101"/>
      <c r="AA29" s="101"/>
      <c r="AB29" s="101"/>
      <c r="AC29" s="2"/>
      <c r="AD29" s="2"/>
      <c r="AE29" s="2"/>
      <c r="AF29" s="101"/>
      <c r="AG29" s="101"/>
      <c r="AH29" s="101"/>
      <c r="AI29" s="101"/>
      <c r="AJ29" s="101"/>
      <c r="AK29" s="101"/>
      <c r="AL29" s="101"/>
      <c r="AM29" s="101"/>
      <c r="AN29" s="101"/>
      <c r="AO29" s="2"/>
      <c r="AP29" s="2"/>
      <c r="AQ29" s="2"/>
      <c r="AR29" s="101"/>
      <c r="AS29" s="101"/>
      <c r="AT29" s="101"/>
      <c r="AU29" s="101"/>
      <c r="AV29" s="101"/>
      <c r="AW29" s="101"/>
      <c r="AX29" s="101"/>
      <c r="AY29" s="101"/>
      <c r="AZ29" s="101"/>
      <c r="BA29" t="s">
        <v>27</v>
      </c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3"/>
      <c r="BX29" s="73"/>
      <c r="BY29" s="73"/>
      <c r="BZ29" s="73"/>
      <c r="CA29" s="73"/>
      <c r="CB29" s="73"/>
      <c r="CC29" s="73"/>
      <c r="CD29" s="73"/>
      <c r="CE29" s="73"/>
      <c r="CF29" s="198"/>
      <c r="CG29" s="199"/>
      <c r="CH29" s="199"/>
      <c r="CI29" s="60"/>
      <c r="CJ29" s="60"/>
    </row>
    <row r="30" spans="1:92" x14ac:dyDescent="0.4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U30" s="101"/>
      <c r="V30" s="101"/>
      <c r="W30" s="101"/>
      <c r="X30" s="101"/>
      <c r="Y30" s="101"/>
      <c r="Z30" s="101"/>
      <c r="AA30" s="101"/>
      <c r="AB30" s="101"/>
      <c r="AC30" s="2"/>
      <c r="AD30" s="2"/>
      <c r="AE30" s="2"/>
      <c r="AF30" s="101"/>
      <c r="AG30" s="101"/>
      <c r="AH30" s="101"/>
      <c r="AI30" s="101"/>
      <c r="AJ30" s="101"/>
      <c r="AK30" s="101"/>
      <c r="AL30" s="101"/>
      <c r="AM30" s="101"/>
      <c r="AN30" s="101"/>
      <c r="AO30" s="2"/>
      <c r="AP30" s="2"/>
      <c r="AQ30" s="2"/>
      <c r="AR30" s="101"/>
      <c r="AS30" s="101"/>
      <c r="AT30" s="101"/>
      <c r="AU30" s="101"/>
      <c r="AV30" s="101"/>
      <c r="AW30" s="101"/>
      <c r="AX30" s="101"/>
      <c r="AY30" s="101"/>
      <c r="AZ30" s="101"/>
    </row>
    <row r="31" spans="1:92" ht="8.25" customHeight="1" x14ac:dyDescent="0.4"/>
    <row r="32" spans="1:92" ht="35.25" x14ac:dyDescent="0.4">
      <c r="A32" s="6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BL32" s="65"/>
      <c r="BM32" s="66" t="s">
        <v>59</v>
      </c>
    </row>
    <row r="33" spans="1:62" ht="30" x14ac:dyDescent="0.4">
      <c r="A33" s="61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</row>
    <row r="34" spans="1:62" x14ac:dyDescent="0.4">
      <c r="C34" s="56"/>
    </row>
    <row r="35" spans="1:62" x14ac:dyDescent="0.4">
      <c r="C35" s="56"/>
    </row>
    <row r="38" spans="1:62" ht="35.25" x14ac:dyDescent="0.4">
      <c r="AL38" t="s">
        <v>52</v>
      </c>
      <c r="AM38" s="193"/>
      <c r="AN38" s="194"/>
      <c r="AO38" s="194"/>
    </row>
    <row r="39" spans="1:62" x14ac:dyDescent="0.4">
      <c r="BH39" s="195"/>
      <c r="BI39" s="195"/>
      <c r="BJ39" s="195"/>
    </row>
    <row r="40" spans="1:62" x14ac:dyDescent="0.4">
      <c r="BH40" s="195"/>
      <c r="BI40" s="195"/>
      <c r="BJ40" s="195"/>
    </row>
  </sheetData>
  <sheetProtection algorithmName="SHA-512" hashValue="Y7h5vui+bTMa4EVrVbK1ctct9Z1d8GAl9QXwQQR6kTgSUXfyFYJlN+ksrZdRqQuzP612rPzNFvaxcSV0xGIZwg==" saltValue="MYgsoYgt3iKxV4ozB39zAA==" spinCount="100000" sheet="1" objects="1" scenarios="1" selectLockedCells="1"/>
  <mergeCells count="232">
    <mergeCell ref="AM38:AO38"/>
    <mergeCell ref="BH39:BJ40"/>
    <mergeCell ref="CF18:CN20"/>
    <mergeCell ref="CF24:CN25"/>
    <mergeCell ref="CF21:CH22"/>
    <mergeCell ref="CF26:CH27"/>
    <mergeCell ref="CF28:CH29"/>
    <mergeCell ref="U2:V2"/>
    <mergeCell ref="X2:Y2"/>
    <mergeCell ref="AA2:AB2"/>
    <mergeCell ref="AE2:AS2"/>
    <mergeCell ref="BC3:BD4"/>
    <mergeCell ref="AE6:AU6"/>
    <mergeCell ref="AE7:AO7"/>
    <mergeCell ref="AP7:AV7"/>
    <mergeCell ref="BE3:BF4"/>
    <mergeCell ref="BG3:BH4"/>
    <mergeCell ref="BI3:BJ4"/>
    <mergeCell ref="AE8:AO8"/>
    <mergeCell ref="AP8:AV8"/>
    <mergeCell ref="A9:AA10"/>
    <mergeCell ref="AE9:AO9"/>
    <mergeCell ref="AP9:AV9"/>
    <mergeCell ref="C3:Q3"/>
    <mergeCell ref="AE3:AG4"/>
    <mergeCell ref="AH3:AJ4"/>
    <mergeCell ref="AK3:AM4"/>
    <mergeCell ref="AN3:AP4"/>
    <mergeCell ref="AQ3:AS4"/>
    <mergeCell ref="D4:P4"/>
    <mergeCell ref="AU3:AZ4"/>
    <mergeCell ref="BA3:BB4"/>
    <mergeCell ref="V6:V7"/>
    <mergeCell ref="W6:W7"/>
    <mergeCell ref="X6:X7"/>
    <mergeCell ref="Y6:Y7"/>
    <mergeCell ref="Z6:Z7"/>
    <mergeCell ref="AA6:AA7"/>
    <mergeCell ref="A6:P7"/>
    <mergeCell ref="Q6:R7"/>
    <mergeCell ref="S6:S7"/>
    <mergeCell ref="T6:T7"/>
    <mergeCell ref="U6:U7"/>
    <mergeCell ref="A11:AA12"/>
    <mergeCell ref="AE11:AU11"/>
    <mergeCell ref="AE12:AO12"/>
    <mergeCell ref="AP12:AV12"/>
    <mergeCell ref="AE13:AO13"/>
    <mergeCell ref="AP13:AV13"/>
    <mergeCell ref="AE14:AO14"/>
    <mergeCell ref="AP14:AV14"/>
    <mergeCell ref="A13:E13"/>
    <mergeCell ref="AW14:BD14"/>
    <mergeCell ref="A16:B17"/>
    <mergeCell ref="C16:K17"/>
    <mergeCell ref="L16:AB16"/>
    <mergeCell ref="AC16:AN16"/>
    <mergeCell ref="AO16:AZ16"/>
    <mergeCell ref="BA16:BE17"/>
    <mergeCell ref="BF16:BJ17"/>
    <mergeCell ref="L17:M17"/>
    <mergeCell ref="N17:P17"/>
    <mergeCell ref="Q17:T17"/>
    <mergeCell ref="U17:AB17"/>
    <mergeCell ref="AC17:AE17"/>
    <mergeCell ref="AF17:AN17"/>
    <mergeCell ref="AO17:AQ17"/>
    <mergeCell ref="AR17:AZ17"/>
    <mergeCell ref="C19:K19"/>
    <mergeCell ref="L19:M19"/>
    <mergeCell ref="N19:P19"/>
    <mergeCell ref="Q19:T19"/>
    <mergeCell ref="U19:AB19"/>
    <mergeCell ref="C18:K18"/>
    <mergeCell ref="L18:M18"/>
    <mergeCell ref="N18:P18"/>
    <mergeCell ref="Q18:T18"/>
    <mergeCell ref="U18:AB18"/>
    <mergeCell ref="AC19:AE19"/>
    <mergeCell ref="AF19:AN19"/>
    <mergeCell ref="AO19:AQ19"/>
    <mergeCell ref="AR19:AZ19"/>
    <mergeCell ref="BA19:BE19"/>
    <mergeCell ref="BF19:BJ19"/>
    <mergeCell ref="AF18:AN18"/>
    <mergeCell ref="AO18:AQ18"/>
    <mergeCell ref="AR18:AZ18"/>
    <mergeCell ref="BA18:BE18"/>
    <mergeCell ref="BF18:BJ18"/>
    <mergeCell ref="AC18:AE18"/>
    <mergeCell ref="C21:K21"/>
    <mergeCell ref="L21:M21"/>
    <mergeCell ref="N21:P21"/>
    <mergeCell ref="Q21:T21"/>
    <mergeCell ref="U21:AB21"/>
    <mergeCell ref="C20:K20"/>
    <mergeCell ref="L20:M20"/>
    <mergeCell ref="N20:P20"/>
    <mergeCell ref="Q20:T20"/>
    <mergeCell ref="U20:AB20"/>
    <mergeCell ref="AC21:AE21"/>
    <mergeCell ref="AF21:AN21"/>
    <mergeCell ref="AO21:AQ21"/>
    <mergeCell ref="AR21:AZ21"/>
    <mergeCell ref="BA21:BE21"/>
    <mergeCell ref="BF21:BJ21"/>
    <mergeCell ref="AF20:AN20"/>
    <mergeCell ref="AO20:AQ20"/>
    <mergeCell ref="AR20:AZ20"/>
    <mergeCell ref="BA20:BE20"/>
    <mergeCell ref="BF20:BJ20"/>
    <mergeCell ref="AC20:AE20"/>
    <mergeCell ref="C23:K23"/>
    <mergeCell ref="L23:M23"/>
    <mergeCell ref="N23:P23"/>
    <mergeCell ref="Q23:T23"/>
    <mergeCell ref="U23:AB23"/>
    <mergeCell ref="C22:K22"/>
    <mergeCell ref="L22:M22"/>
    <mergeCell ref="N22:P22"/>
    <mergeCell ref="Q22:T22"/>
    <mergeCell ref="U22:AB22"/>
    <mergeCell ref="AC23:AE23"/>
    <mergeCell ref="AF23:AN23"/>
    <mergeCell ref="AO23:AQ23"/>
    <mergeCell ref="AR23:AZ23"/>
    <mergeCell ref="BA23:BE23"/>
    <mergeCell ref="BF23:BJ23"/>
    <mergeCell ref="AF22:AN22"/>
    <mergeCell ref="AO22:AQ22"/>
    <mergeCell ref="AR22:AZ22"/>
    <mergeCell ref="BA22:BE22"/>
    <mergeCell ref="BF22:BJ22"/>
    <mergeCell ref="AC22:AE22"/>
    <mergeCell ref="C25:K25"/>
    <mergeCell ref="L25:M25"/>
    <mergeCell ref="N25:P25"/>
    <mergeCell ref="Q25:T25"/>
    <mergeCell ref="U25:AB25"/>
    <mergeCell ref="C24:K24"/>
    <mergeCell ref="L24:M24"/>
    <mergeCell ref="N24:P24"/>
    <mergeCell ref="Q24:T24"/>
    <mergeCell ref="U24:AB24"/>
    <mergeCell ref="AC25:AE25"/>
    <mergeCell ref="AF25:AN25"/>
    <mergeCell ref="AO25:AQ25"/>
    <mergeCell ref="AR25:AZ25"/>
    <mergeCell ref="BA25:BE25"/>
    <mergeCell ref="BF25:BJ25"/>
    <mergeCell ref="AF24:AN24"/>
    <mergeCell ref="AO24:AQ24"/>
    <mergeCell ref="AR24:AZ24"/>
    <mergeCell ref="BA24:BE24"/>
    <mergeCell ref="BF24:BJ24"/>
    <mergeCell ref="AC24:AE24"/>
    <mergeCell ref="C27:K27"/>
    <mergeCell ref="L27:M27"/>
    <mergeCell ref="N27:P27"/>
    <mergeCell ref="Q27:T27"/>
    <mergeCell ref="U27:AB27"/>
    <mergeCell ref="C26:K26"/>
    <mergeCell ref="L26:M26"/>
    <mergeCell ref="N26:P26"/>
    <mergeCell ref="Q26:T26"/>
    <mergeCell ref="U26:AB26"/>
    <mergeCell ref="AC27:AE27"/>
    <mergeCell ref="AF27:AN27"/>
    <mergeCell ref="AO27:AQ27"/>
    <mergeCell ref="AR27:AZ27"/>
    <mergeCell ref="BA27:BE27"/>
    <mergeCell ref="BF27:BJ27"/>
    <mergeCell ref="AF26:AN26"/>
    <mergeCell ref="AO26:AQ26"/>
    <mergeCell ref="AR26:AZ26"/>
    <mergeCell ref="BA26:BE26"/>
    <mergeCell ref="BF26:BJ26"/>
    <mergeCell ref="AC26:AE26"/>
    <mergeCell ref="A30:E30"/>
    <mergeCell ref="F30:S30"/>
    <mergeCell ref="AF28:AN28"/>
    <mergeCell ref="AO28:AQ28"/>
    <mergeCell ref="AR28:AZ28"/>
    <mergeCell ref="BA28:BE28"/>
    <mergeCell ref="BF28:BJ28"/>
    <mergeCell ref="U29:AB30"/>
    <mergeCell ref="AF29:AN30"/>
    <mergeCell ref="AR29:AZ30"/>
    <mergeCell ref="C28:K28"/>
    <mergeCell ref="L28:M28"/>
    <mergeCell ref="N28:P28"/>
    <mergeCell ref="Q28:T28"/>
    <mergeCell ref="U28:AB28"/>
    <mergeCell ref="AC28:AE28"/>
    <mergeCell ref="BM1:CE2"/>
    <mergeCell ref="BM17:CE17"/>
    <mergeCell ref="BR4:CE4"/>
    <mergeCell ref="CD3:CE3"/>
    <mergeCell ref="BZ3:CA3"/>
    <mergeCell ref="BX3:BY3"/>
    <mergeCell ref="CB3:CC3"/>
    <mergeCell ref="BM18:BV18"/>
    <mergeCell ref="BM19:BV19"/>
    <mergeCell ref="BW18:CE18"/>
    <mergeCell ref="BW19:CE19"/>
    <mergeCell ref="BM4:BQ4"/>
    <mergeCell ref="BM9:BQ10"/>
    <mergeCell ref="BM11:BQ12"/>
    <mergeCell ref="BR9:CE10"/>
    <mergeCell ref="BR11:CE12"/>
    <mergeCell ref="BM7:CE8"/>
    <mergeCell ref="BM3:BQ3"/>
    <mergeCell ref="BV3:BW3"/>
    <mergeCell ref="BM13:BQ14"/>
    <mergeCell ref="BR13:CE14"/>
    <mergeCell ref="CF3:CO4"/>
    <mergeCell ref="BM28:BV29"/>
    <mergeCell ref="BW28:CE29"/>
    <mergeCell ref="BR3:BS3"/>
    <mergeCell ref="BT3:BU3"/>
    <mergeCell ref="BM24:BV24"/>
    <mergeCell ref="BM25:BV25"/>
    <mergeCell ref="BM26:BV26"/>
    <mergeCell ref="BW24:CE24"/>
    <mergeCell ref="BW25:CE25"/>
    <mergeCell ref="BW26:CE26"/>
    <mergeCell ref="BM20:BV20"/>
    <mergeCell ref="BM21:BV21"/>
    <mergeCell ref="BW20:CE20"/>
    <mergeCell ref="BW21:CE21"/>
    <mergeCell ref="BM23:CE23"/>
    <mergeCell ref="CG13:CG14"/>
  </mergeCells>
  <phoneticPr fontId="3"/>
  <conditionalFormatting sqref="CG13:CG14">
    <cfRule type="expression" dxfId="1" priority="1">
      <formula>$CG$13="NG"</formula>
    </cfRule>
  </conditionalFormatting>
  <dataValidations count="1">
    <dataValidation type="textLength" operator="equal" allowBlank="1" showInputMessage="1" showErrorMessage="1" sqref="BR13:CE14" xr:uid="{3DC80BCA-D75D-4B84-B60C-FF3A705CC7C9}">
      <formula1>13</formula1>
    </dataValidation>
  </dataValidations>
  <printOptions horizontalCentered="1" verticalCentered="1"/>
  <pageMargins left="0.19685039370078741" right="0.19685039370078741" top="0.39370078740157483" bottom="0" header="0.31496062992125984" footer="0.31496062992125984"/>
  <pageSetup paperSize="13" scale="80" orientation="landscape" r:id="rId1"/>
  <colBreaks count="1" manualBreakCount="1">
    <brk id="62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638C7-973C-4062-B43B-9788867FF4DA}">
  <sheetPr>
    <tabColor rgb="FFCCECFF"/>
  </sheetPr>
  <dimension ref="A1:CJ40"/>
  <sheetViews>
    <sheetView showGridLines="0" showZeros="0" zoomScale="80" zoomScaleNormal="80" zoomScaleSheetLayoutView="118" workbookViewId="0">
      <selection activeCell="BR13" sqref="BR13:CE14"/>
    </sheetView>
  </sheetViews>
  <sheetFormatPr defaultRowHeight="18.75" x14ac:dyDescent="0.4"/>
  <cols>
    <col min="1" max="2" width="2.875" customWidth="1"/>
    <col min="3" max="18" width="2.125" customWidth="1"/>
    <col min="19" max="27" width="2.625" customWidth="1"/>
    <col min="28" max="63" width="2.125" customWidth="1"/>
    <col min="65" max="83" width="2.625" customWidth="1"/>
    <col min="85" max="85" width="9.625" bestFit="1" customWidth="1"/>
  </cols>
  <sheetData>
    <row r="1" spans="1:85" ht="25.5" x14ac:dyDescent="0.4">
      <c r="C1" s="14" t="s">
        <v>0</v>
      </c>
      <c r="BD1" s="15" t="s">
        <v>1</v>
      </c>
      <c r="BE1" s="16"/>
      <c r="BF1" s="58"/>
      <c r="BG1" s="58"/>
      <c r="BH1" s="58"/>
      <c r="BI1" s="58"/>
      <c r="BJ1" s="59">
        <v>1</v>
      </c>
      <c r="BM1" s="214" t="s">
        <v>45</v>
      </c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</row>
    <row r="2" spans="1:85" ht="15" customHeight="1" thickBot="1" x14ac:dyDescent="0.45">
      <c r="C2" s="14"/>
      <c r="U2" s="160">
        <f>BT3</f>
        <v>0</v>
      </c>
      <c r="V2" s="160"/>
      <c r="W2" s="16" t="s">
        <v>2</v>
      </c>
      <c r="X2" s="160">
        <f>BX3</f>
        <v>0</v>
      </c>
      <c r="Y2" s="160"/>
      <c r="Z2" s="16" t="s">
        <v>3</v>
      </c>
      <c r="AA2" s="160">
        <f>CB3</f>
        <v>0</v>
      </c>
      <c r="AB2" s="160"/>
      <c r="AC2" s="16" t="s">
        <v>4</v>
      </c>
      <c r="AE2" s="172" t="s">
        <v>5</v>
      </c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</row>
    <row r="3" spans="1:85" ht="25.5" customHeight="1" thickBot="1" x14ac:dyDescent="0.3">
      <c r="C3" s="213" t="s">
        <v>28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AE3" s="170">
        <v>1</v>
      </c>
      <c r="AF3" s="170"/>
      <c r="AG3" s="170"/>
      <c r="AH3" s="170">
        <v>2</v>
      </c>
      <c r="AI3" s="170"/>
      <c r="AJ3" s="170"/>
      <c r="AK3" s="170">
        <v>3</v>
      </c>
      <c r="AL3" s="170"/>
      <c r="AM3" s="170"/>
      <c r="AN3" s="170">
        <v>4</v>
      </c>
      <c r="AO3" s="170"/>
      <c r="AP3" s="170"/>
      <c r="AQ3" s="170">
        <v>5</v>
      </c>
      <c r="AR3" s="170"/>
      <c r="AS3" s="170"/>
      <c r="AU3" s="172" t="s">
        <v>6</v>
      </c>
      <c r="AV3" s="172"/>
      <c r="AW3" s="172"/>
      <c r="AX3" s="172"/>
      <c r="AY3" s="172"/>
      <c r="AZ3" s="173"/>
      <c r="BA3" s="174"/>
      <c r="BB3" s="175"/>
      <c r="BC3" s="174"/>
      <c r="BD3" s="175"/>
      <c r="BE3" s="174"/>
      <c r="BF3" s="175"/>
      <c r="BG3" s="174"/>
      <c r="BH3" s="175"/>
      <c r="BI3" s="174"/>
      <c r="BJ3" s="202"/>
      <c r="BM3" s="71" t="s">
        <v>38</v>
      </c>
      <c r="BN3" s="71"/>
      <c r="BO3" s="71"/>
      <c r="BP3" s="71"/>
      <c r="BQ3" s="71"/>
      <c r="BR3" s="74" t="s">
        <v>47</v>
      </c>
      <c r="BS3" s="75"/>
      <c r="BT3" s="76"/>
      <c r="BU3" s="77"/>
      <c r="BV3" s="84" t="s">
        <v>2</v>
      </c>
      <c r="BW3" s="84"/>
      <c r="BX3" s="83"/>
      <c r="BY3" s="83"/>
      <c r="BZ3" s="84" t="s">
        <v>3</v>
      </c>
      <c r="CA3" s="84"/>
      <c r="CB3" s="85"/>
      <c r="CC3" s="86"/>
      <c r="CD3" s="84" t="s">
        <v>4</v>
      </c>
      <c r="CE3" s="84"/>
    </row>
    <row r="4" spans="1:85" ht="26.25" thickBot="1" x14ac:dyDescent="0.45">
      <c r="C4" s="18"/>
      <c r="D4" s="171">
        <f>BR4</f>
        <v>0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8"/>
      <c r="S4" t="s">
        <v>7</v>
      </c>
      <c r="V4" s="10"/>
      <c r="W4" s="10"/>
      <c r="X4" s="10"/>
      <c r="Z4" s="10"/>
      <c r="AA4" s="10"/>
      <c r="AC4" s="10"/>
      <c r="AD4" s="1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U4" s="172"/>
      <c r="AV4" s="172"/>
      <c r="AW4" s="172"/>
      <c r="AX4" s="172"/>
      <c r="AY4" s="172"/>
      <c r="AZ4" s="173"/>
      <c r="BA4" s="176"/>
      <c r="BB4" s="165"/>
      <c r="BC4" s="176"/>
      <c r="BD4" s="165"/>
      <c r="BE4" s="176"/>
      <c r="BF4" s="165"/>
      <c r="BG4" s="176"/>
      <c r="BH4" s="165"/>
      <c r="BI4" s="176"/>
      <c r="BJ4" s="203"/>
      <c r="BM4" s="71" t="s">
        <v>42</v>
      </c>
      <c r="BN4" s="71"/>
      <c r="BO4" s="71"/>
      <c r="BP4" s="71"/>
      <c r="BQ4" s="71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</row>
    <row r="5" spans="1:85" ht="6.75" customHeight="1" thickBot="1" x14ac:dyDescent="0.45"/>
    <row r="6" spans="1:85" ht="29.25" customHeight="1" thickBot="1" x14ac:dyDescent="0.45">
      <c r="A6" s="185" t="s">
        <v>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 t="s">
        <v>9</v>
      </c>
      <c r="R6" s="189"/>
      <c r="S6" s="216">
        <f>BW28</f>
        <v>0</v>
      </c>
      <c r="T6" s="179" t="str">
        <f>IF(LEN(S6)&gt;=8,MID(S6,LEN(S6)-7,1),"")</f>
        <v/>
      </c>
      <c r="U6" s="181" t="str">
        <f>IF(LEN(S6)&gt;=7,MID(S6,LEN(S6)-6,1),"")</f>
        <v/>
      </c>
      <c r="V6" s="177" t="str">
        <f>IF(LEN(S6)&gt;=6,MID(S6,LEN(S6)-5,1),"")</f>
        <v/>
      </c>
      <c r="W6" s="179" t="str">
        <f>IF(LEN(S6)&gt;=5,MID(S6,LEN(S6)-4,1),"")</f>
        <v/>
      </c>
      <c r="X6" s="181" t="str">
        <f>IF(LEN(S6)&gt;=4,MID(S6,LEN(S6)-3,1),"")</f>
        <v/>
      </c>
      <c r="Y6" s="177" t="str">
        <f>IF(LEN(S6)&gt;=3,MID(S6,LEN(S6)-2,1),"")</f>
        <v/>
      </c>
      <c r="Z6" s="179" t="str">
        <f>IF(LEN(S6)&gt;=2,MID(S6,LEN(S6)-1,1),"")</f>
        <v/>
      </c>
      <c r="AA6" s="183" t="str">
        <f>IF(LEN(S6)&gt;=1,MID(S6,LEN(S6),1),"")</f>
        <v>0</v>
      </c>
      <c r="AE6" s="200" t="s">
        <v>10</v>
      </c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19" t="s">
        <v>11</v>
      </c>
      <c r="AW6" s="48" t="str">
        <f>IF(BW21=0,"",BW21)</f>
        <v/>
      </c>
      <c r="AX6" s="49" t="str">
        <f>IF(LEN(AW6)&gt;=8,MID(AW6,LEN(AW6)-7,1),"")</f>
        <v/>
      </c>
      <c r="AY6" s="50" t="str">
        <f>IF(LEN(AW6)&gt;=7,MID(AW6,LEN(AW6)-6,1),"")</f>
        <v/>
      </c>
      <c r="AZ6" s="51" t="str">
        <f>IF(LEN(AW6)&gt;=6,MID(AW6,LEN(AW6)-5,1),"")</f>
        <v/>
      </c>
      <c r="BA6" s="52" t="str">
        <f>IF(LEN(AW6)&gt;=5,MID(AW6,LEN(AW6)-4,1),"")</f>
        <v/>
      </c>
      <c r="BB6" s="50" t="str">
        <f>IF(LEN(AW6)&gt;=4,MID(AW6,LEN(AW6)-3,1),"")</f>
        <v/>
      </c>
      <c r="BC6" s="51" t="str">
        <f>IF(LEN(AW6)&gt;=3,MID(AW6,LEN(AW6)-2,1),"")</f>
        <v/>
      </c>
      <c r="BD6" s="52" t="str">
        <f>IF(LEN(AW6)&gt;=2,MID(AW6,LEN(AW6)-1,1),"")</f>
        <v/>
      </c>
      <c r="BE6" s="53" t="str">
        <f>IF(LEN(AW6)&gt;=1,MID(AW6,LEN(AW6),1),"")</f>
        <v/>
      </c>
    </row>
    <row r="7" spans="1:85" ht="18.75" customHeight="1" thickBot="1" x14ac:dyDescent="0.45">
      <c r="A7" s="187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  <c r="S7" s="217"/>
      <c r="T7" s="180"/>
      <c r="U7" s="182"/>
      <c r="V7" s="178"/>
      <c r="W7" s="180"/>
      <c r="X7" s="182"/>
      <c r="Y7" s="178"/>
      <c r="Z7" s="180"/>
      <c r="AA7" s="184"/>
      <c r="AE7" s="158">
        <v>0.1</v>
      </c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60" t="s">
        <v>12</v>
      </c>
      <c r="AQ7" s="160"/>
      <c r="AR7" s="160"/>
      <c r="AS7" s="160"/>
      <c r="AT7" s="160"/>
      <c r="AU7" s="160"/>
      <c r="AV7" s="161"/>
      <c r="AW7" s="20" t="str">
        <f>IF(BW18=0,"",BW18)</f>
        <v/>
      </c>
      <c r="AX7" s="21" t="str">
        <f>IF(LEN(AW7)&gt;=8,MID(AW7,LEN(AW7)-7,1),"")</f>
        <v/>
      </c>
      <c r="AY7" s="22" t="str">
        <f>IF(LEN(AW7)&gt;=7,MID(AW7,LEN(AW7)-6,1),"")</f>
        <v/>
      </c>
      <c r="AZ7" s="23" t="str">
        <f>IF(LEN(AW7)&gt;=6,MID(AW7,LEN(AW7)-5,1),"")</f>
        <v/>
      </c>
      <c r="BA7" s="24" t="str">
        <f>IF(LEN(AW7)&gt;=5,MID(AW7,LEN(AW7)-4,1),"")</f>
        <v/>
      </c>
      <c r="BB7" s="22" t="str">
        <f>IF(LEN(AW7)&gt;=4,MID(AW7,LEN(AW7)-3,1),"")</f>
        <v/>
      </c>
      <c r="BC7" s="23" t="str">
        <f>IF(LEN(AW7)&gt;=3,MID(AW7,LEN(AW7)-2,1),"")</f>
        <v/>
      </c>
      <c r="BD7" s="24" t="str">
        <f>IF(LEN(AW7)&gt;=2,MID(AW7,LEN(AW7)-1,1),"")</f>
        <v/>
      </c>
      <c r="BE7" s="25" t="str">
        <f>IF(LEN(AW7)&gt;=1,MID(AW7,LEN(AW7),1),"")</f>
        <v/>
      </c>
      <c r="BM7" s="71" t="s">
        <v>37</v>
      </c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</row>
    <row r="8" spans="1:85" ht="20.25" thickBot="1" x14ac:dyDescent="0.45">
      <c r="A8" s="26" t="s">
        <v>13</v>
      </c>
      <c r="AA8" s="27"/>
      <c r="AE8" s="204">
        <v>0.08</v>
      </c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6" t="s">
        <v>12</v>
      </c>
      <c r="AQ8" s="206"/>
      <c r="AR8" s="206"/>
      <c r="AS8" s="206"/>
      <c r="AT8" s="206"/>
      <c r="AU8" s="206"/>
      <c r="AV8" s="207"/>
      <c r="AW8" s="28" t="str">
        <f>IF(BW19=0,"",BW19)</f>
        <v/>
      </c>
      <c r="AX8" s="29" t="str">
        <f>IF(LEN(AW8)&gt;=8,MID(AW8,LEN(AW8)-7,1),"")</f>
        <v/>
      </c>
      <c r="AY8" s="30" t="str">
        <f>IF(LEN(AW8)&gt;=7,MID(AW8,LEN(AW8)-6,1),"")</f>
        <v/>
      </c>
      <c r="AZ8" s="11" t="str">
        <f>IF(LEN(AW8)&gt;=6,MID(AW8,LEN(AW8)-5,1),"")</f>
        <v/>
      </c>
      <c r="BA8" s="31" t="str">
        <f>IF(LEN(AW8)&gt;=5,MID(AW8,LEN(AW8)-4,1),"")</f>
        <v/>
      </c>
      <c r="BB8" s="30" t="str">
        <f>IF(LEN(AW8)&gt;=4,MID(AW8,LEN(AW8)-3,1),"")</f>
        <v/>
      </c>
      <c r="BC8" s="11" t="str">
        <f>IF(LEN(AW8)&gt;=3,MID(AW8,LEN(AW8)-2,1),"")</f>
        <v/>
      </c>
      <c r="BD8" s="31" t="str">
        <f>IF(LEN(AW8)&gt;=2,MID(AW8,LEN(AW8)-1,1),"")</f>
        <v/>
      </c>
      <c r="BE8" s="32" t="str">
        <f>IF(LEN(AW8)&gt;=1,MID(AW8,LEN(AW8),1),"")</f>
        <v/>
      </c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</row>
    <row r="9" spans="1:85" ht="19.5" customHeight="1" thickBot="1" x14ac:dyDescent="0.45">
      <c r="A9" s="208">
        <f>BR9</f>
        <v>0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10"/>
      <c r="AE9" s="162" t="s">
        <v>51</v>
      </c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211" t="s">
        <v>12</v>
      </c>
      <c r="AQ9" s="211"/>
      <c r="AR9" s="211"/>
      <c r="AS9" s="211"/>
      <c r="AT9" s="211"/>
      <c r="AU9" s="211"/>
      <c r="AV9" s="212"/>
      <c r="AW9" s="33" t="str">
        <f>IF(BW20=0,"",BW20)</f>
        <v/>
      </c>
      <c r="AX9" s="34" t="str">
        <f>IF(LEN(AW9)&gt;=8,MID(AW9,LEN(AW9)-7,1),"")</f>
        <v/>
      </c>
      <c r="AY9" s="35" t="str">
        <f>IF(LEN(AW9)&gt;=7,MID(AW9,LEN(AW9)-6,1),"")</f>
        <v/>
      </c>
      <c r="AZ9" s="36" t="str">
        <f>IF(LEN(AW9)&gt;=6,MID(AW9,LEN(AW9)-5,1),"")</f>
        <v/>
      </c>
      <c r="BA9" s="37" t="str">
        <f>IF(LEN(AW9)&gt;=5,MID(AW9,LEN(AW9)-4,1),"")</f>
        <v/>
      </c>
      <c r="BB9" s="35" t="str">
        <f>IF(LEN(AW9)&gt;=4,MID(AW9,LEN(AW9)-3,1),"")</f>
        <v/>
      </c>
      <c r="BC9" s="36" t="str">
        <f>IF(LEN(AW9)&gt;=3,MID(AW9,LEN(AW9)-2,1),"")</f>
        <v/>
      </c>
      <c r="BD9" s="37" t="str">
        <f>IF(LEN(AW9)&gt;=2,MID(AW9,LEN(AW9)-1,1),"")</f>
        <v/>
      </c>
      <c r="BE9" s="38" t="str">
        <f>IF(LEN(AW9)&gt;=1,MID(AW9,LEN(AW9),1),"")</f>
        <v/>
      </c>
      <c r="BM9" s="71" t="s">
        <v>30</v>
      </c>
      <c r="BN9" s="71"/>
      <c r="BO9" s="71"/>
      <c r="BP9" s="71"/>
      <c r="BQ9" s="71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</row>
    <row r="10" spans="1:85" ht="19.5" customHeight="1" thickBot="1" x14ac:dyDescent="0.45">
      <c r="A10" s="208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10"/>
      <c r="AW10" s="39"/>
      <c r="AX10" s="39"/>
      <c r="AY10" s="39"/>
      <c r="AZ10" s="39"/>
      <c r="BA10" s="39"/>
      <c r="BB10" s="39"/>
      <c r="BC10" s="39"/>
      <c r="BD10" s="39"/>
      <c r="BE10" s="39"/>
      <c r="BM10" s="71"/>
      <c r="BN10" s="71"/>
      <c r="BO10" s="71"/>
      <c r="BP10" s="71"/>
      <c r="BQ10" s="71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</row>
    <row r="11" spans="1:85" ht="29.25" customHeight="1" thickBot="1" x14ac:dyDescent="0.45">
      <c r="A11" s="153">
        <f>BR11</f>
        <v>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5"/>
      <c r="AE11" s="156" t="s">
        <v>14</v>
      </c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" t="s">
        <v>11</v>
      </c>
      <c r="AW11" s="54" t="str">
        <f>IF(BW26=0,"",BW26)</f>
        <v/>
      </c>
      <c r="AX11" s="49" t="str">
        <f>IF(LEN(AW11)&gt;=8,MID(AW11,LEN(AW11)-7,1),"")</f>
        <v/>
      </c>
      <c r="AY11" s="50" t="str">
        <f>IF(LEN(AW11)&gt;=7,MID(AW11,LEN(AW11)-6,1),"")</f>
        <v/>
      </c>
      <c r="AZ11" s="51" t="str">
        <f>IF(LEN(AW11)&gt;=6,MID(AW11,LEN(AW11)-5,1),"")</f>
        <v/>
      </c>
      <c r="BA11" s="52" t="str">
        <f>IF(LEN(AW11)&gt;=5,MID(AW11,LEN(AW11)-4,1),"")</f>
        <v/>
      </c>
      <c r="BB11" s="50" t="str">
        <f>IF(LEN(AW11)&gt;=4,MID(AW11,LEN(AW11)-3,1),"")</f>
        <v/>
      </c>
      <c r="BC11" s="51" t="str">
        <f>IF(LEN(AW11)&gt;=3,MID(AW11,LEN(AW11)-2,1),"")</f>
        <v/>
      </c>
      <c r="BD11" s="52" t="str">
        <f>IF(LEN(AW11)&gt;=2,MID(AW11,LEN(AW11)-1,1),"")</f>
        <v/>
      </c>
      <c r="BE11" s="53" t="str">
        <f>IF(LEN(AW11)&gt;=1,MID(AW11,LEN(AW11),1),"")</f>
        <v/>
      </c>
      <c r="BM11" s="71" t="s">
        <v>31</v>
      </c>
      <c r="BN11" s="71"/>
      <c r="BO11" s="71"/>
      <c r="BP11" s="71"/>
      <c r="BQ11" s="71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</row>
    <row r="12" spans="1:85" ht="18.75" customHeight="1" thickBot="1" x14ac:dyDescent="0.45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5"/>
      <c r="AE12" s="158">
        <v>0.1</v>
      </c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60" t="s">
        <v>15</v>
      </c>
      <c r="AQ12" s="160"/>
      <c r="AR12" s="160"/>
      <c r="AS12" s="160"/>
      <c r="AT12" s="160"/>
      <c r="AU12" s="160"/>
      <c r="AV12" s="161"/>
      <c r="AW12" s="20" t="str">
        <f>IF(BW24=0,"",BW24)</f>
        <v/>
      </c>
      <c r="AX12" s="21" t="str">
        <f>IF(LEN(AW12)&gt;=8,MID(AW12,LEN(AW12)-7,1),"")</f>
        <v/>
      </c>
      <c r="AY12" s="22" t="str">
        <f>IF(LEN(AW12)&gt;=7,MID(AW12,LEN(AW12)-6,1),"")</f>
        <v/>
      </c>
      <c r="AZ12" s="23" t="str">
        <f>IF(LEN(AW12)&gt;=6,MID(AW12,LEN(AW12)-5,1),"")</f>
        <v/>
      </c>
      <c r="BA12" s="24" t="str">
        <f>IF(LEN(AW12)&gt;=5,MID(AW12,LEN(AW12)-4,1),"")</f>
        <v/>
      </c>
      <c r="BB12" s="22" t="str">
        <f>IF(LEN(AW12)&gt;=4,MID(AW12,LEN(AW12)-3,1),"")</f>
        <v/>
      </c>
      <c r="BC12" s="23" t="str">
        <f>IF(LEN(AW12)&gt;=3,MID(AW12,LEN(AW12)-2,1),"")</f>
        <v/>
      </c>
      <c r="BD12" s="24" t="str">
        <f>IF(LEN(AW12)&gt;=2,MID(AW12,LEN(AW12)-1,1),"")</f>
        <v/>
      </c>
      <c r="BE12" s="25" t="str">
        <f>IF(LEN(AW12)&gt;=1,MID(AW12,LEN(AW12),1),"")</f>
        <v/>
      </c>
      <c r="BM12" s="71"/>
      <c r="BN12" s="71"/>
      <c r="BO12" s="71"/>
      <c r="BP12" s="71"/>
      <c r="BQ12" s="71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</row>
    <row r="13" spans="1:85" ht="19.5" customHeight="1" thickBot="1" x14ac:dyDescent="0.45">
      <c r="A13" s="168" t="s">
        <v>29</v>
      </c>
      <c r="B13" s="169"/>
      <c r="C13" s="169"/>
      <c r="D13" s="169"/>
      <c r="E13" s="169"/>
      <c r="F13" s="40">
        <f>IF(CG13="NG","",BR13)</f>
        <v>0</v>
      </c>
      <c r="G13" s="41" t="str">
        <f>IF(LEN(F13)&gt;=13,MID(F13,LEN(F13)-12,1),"")</f>
        <v/>
      </c>
      <c r="H13" s="29" t="str">
        <f>IF(LEN(F13)&gt;=13,MID(F13,LEN(F13)-11,1),"")</f>
        <v/>
      </c>
      <c r="I13" s="29" t="str">
        <f>IF(LEN(F13)&gt;=13,MID(F13,LEN(F13)-10,1),"")</f>
        <v/>
      </c>
      <c r="J13" s="29" t="str">
        <f>IF(LEN(F13)&gt;=13,MID(F13,LEN(F13)-9,1),"")</f>
        <v/>
      </c>
      <c r="K13" s="29" t="str">
        <f>IF(LEN(F13)&gt;=13,MID(F13,LEN(F13)-8,1),"")</f>
        <v/>
      </c>
      <c r="L13" s="29" t="str">
        <f>IF(LEN(F13)&gt;=13,MID(F13,LEN(F13)-7,1),"")</f>
        <v/>
      </c>
      <c r="M13" s="29" t="str">
        <f>IF(LEN(F13)&gt;=13,MID(F13,LEN(F13)-6,1),"")</f>
        <v/>
      </c>
      <c r="N13" s="29" t="str">
        <f>IF(LEN(F13)&gt;=13,MID(F13,LEN(F13)-5,1),"")</f>
        <v/>
      </c>
      <c r="O13" s="29" t="str">
        <f>IF(LEN(F13)&gt;=13,MID(F13,LEN(F13)-4,1),"")</f>
        <v/>
      </c>
      <c r="P13" s="29" t="str">
        <f>IF(LEN(F13)&gt;=13,MID(F13,LEN(F13)-3,1),"")</f>
        <v/>
      </c>
      <c r="Q13" s="29" t="str">
        <f>IF(LEN(F13)&gt;=13,MID(F13,LEN(F13)-2,1),"")</f>
        <v/>
      </c>
      <c r="R13" s="29" t="str">
        <f>IF(LEN(F13)&gt;=13,MID(F13,LEN(F13)-1,1),"")</f>
        <v/>
      </c>
      <c r="S13" s="30" t="str">
        <f>IF(LEN(F13)&gt;=13,MID(F13,LEN(F13),1),"")</f>
        <v/>
      </c>
      <c r="AA13" s="27"/>
      <c r="AE13" s="162">
        <v>0.08</v>
      </c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4" t="s">
        <v>15</v>
      </c>
      <c r="AQ13" s="164"/>
      <c r="AR13" s="164"/>
      <c r="AS13" s="164"/>
      <c r="AT13" s="164"/>
      <c r="AU13" s="164"/>
      <c r="AV13" s="165"/>
      <c r="AW13" s="28" t="str">
        <f>IF(BW25=0,"",BW25)</f>
        <v/>
      </c>
      <c r="AX13" s="29" t="str">
        <f>IF(LEN(AW13)&gt;=8,MID(AW13,LEN(AW13)-7,1),"")</f>
        <v/>
      </c>
      <c r="AY13" s="30" t="str">
        <f>IF(LEN(AW13)&gt;=7,MID(AW13,LEN(AW13)-6,1),"")</f>
        <v/>
      </c>
      <c r="AZ13" s="11" t="str">
        <f>IF(LEN(AW13)&gt;=6,MID(AW13,LEN(AW13)-5,1),"")</f>
        <v/>
      </c>
      <c r="BA13" s="31" t="str">
        <f>IF(LEN(AW13)&gt;=5,MID(AW13,LEN(AW13)-4,1),"")</f>
        <v/>
      </c>
      <c r="BB13" s="30" t="str">
        <f>IF(LEN(AW13)&gt;=4,MID(AW13,LEN(AW13)-3,1),"")</f>
        <v/>
      </c>
      <c r="BC13" s="11" t="str">
        <f>IF(LEN(AW13)&gt;=3,MID(AW13,LEN(AW13)-2,1),"")</f>
        <v/>
      </c>
      <c r="BD13" s="31" t="str">
        <f>IF(LEN(AW13)&gt;=2,MID(AW13,LEN(AW13)-1,1),"")</f>
        <v/>
      </c>
      <c r="BE13" s="32" t="str">
        <f>IF(LEN(AW13)&gt;=1,MID(AW13,LEN(AW13),1),"")</f>
        <v/>
      </c>
      <c r="BM13" s="90" t="s">
        <v>57</v>
      </c>
      <c r="BN13" s="71"/>
      <c r="BO13" s="71"/>
      <c r="BP13" s="71"/>
      <c r="BQ13" s="7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G13" s="80" t="str">
        <f>IFERROR(IF(9-MOD((MID(BR13,LEN(BR13)-1,1)+MID(BR13,LEN(BR13)-3,1)+MID(BR13,LEN(BR13)-5,1)+MID(BR13,LEN(BR13)-7,1)+MID(BR13,LEN(BR13)-9,1)+MID(BR13,LEN(BR13)-11,1))*2+MID(BR13,LEN(BR13),1)+MID(BR13,LEN(BR13)-2,1)+MID(BR13,LEN(BR13)-4,1)+MID(BR13,LEN(BR13)-6,1)+MID(BR13,LEN(BR13)-8,1)+MID(BR13,LEN(BR13)-10,1),9)-MID(BR13,LEN(BR13)-12,1)=0,"OK","NG"),"")</f>
        <v/>
      </c>
    </row>
    <row r="14" spans="1:85" ht="19.5" customHeight="1" thickBot="1" x14ac:dyDescent="0.45">
      <c r="A14" s="42"/>
      <c r="B14" s="43"/>
      <c r="C14" s="43"/>
      <c r="D14" s="43"/>
      <c r="E14" s="43"/>
      <c r="F14" s="43"/>
      <c r="G14" s="44"/>
      <c r="H14" s="45"/>
      <c r="I14" s="45"/>
      <c r="J14" s="45"/>
      <c r="K14" s="45"/>
      <c r="L14" s="45"/>
      <c r="M14" s="45"/>
      <c r="N14" s="45"/>
      <c r="O14" s="45"/>
      <c r="P14" s="45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/>
      <c r="AE14" s="166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92"/>
      <c r="AQ14" s="92"/>
      <c r="AR14" s="92"/>
      <c r="AS14" s="92"/>
      <c r="AT14" s="92"/>
      <c r="AU14" s="92"/>
      <c r="AV14" s="92"/>
      <c r="AW14" s="134"/>
      <c r="AX14" s="134"/>
      <c r="AY14" s="134"/>
      <c r="AZ14" s="134"/>
      <c r="BA14" s="134"/>
      <c r="BB14" s="134"/>
      <c r="BC14" s="134"/>
      <c r="BD14" s="134"/>
      <c r="BE14" s="47"/>
      <c r="BM14" s="71"/>
      <c r="BN14" s="71"/>
      <c r="BO14" s="71"/>
      <c r="BP14" s="71"/>
      <c r="BQ14" s="7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G14" s="80"/>
    </row>
    <row r="15" spans="1:85" ht="19.5" customHeight="1" thickBot="1" x14ac:dyDescent="0.45"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</row>
    <row r="16" spans="1:85" ht="19.5" thickBot="1" x14ac:dyDescent="0.45">
      <c r="A16" s="135" t="s">
        <v>16</v>
      </c>
      <c r="B16" s="136"/>
      <c r="C16" s="139" t="s">
        <v>17</v>
      </c>
      <c r="D16" s="140"/>
      <c r="E16" s="140"/>
      <c r="F16" s="140"/>
      <c r="G16" s="140"/>
      <c r="H16" s="140"/>
      <c r="I16" s="140"/>
      <c r="J16" s="140"/>
      <c r="K16" s="141"/>
      <c r="L16" s="136" t="s">
        <v>18</v>
      </c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 t="s">
        <v>19</v>
      </c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 t="s">
        <v>20</v>
      </c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45" t="s">
        <v>21</v>
      </c>
      <c r="BB16" s="145"/>
      <c r="BC16" s="146"/>
      <c r="BD16" s="146"/>
      <c r="BE16" s="146"/>
      <c r="BF16" s="139" t="s">
        <v>22</v>
      </c>
      <c r="BG16" s="140"/>
      <c r="BH16" s="140"/>
      <c r="BI16" s="140"/>
      <c r="BJ16" s="148"/>
      <c r="BM16" s="13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</row>
    <row r="17" spans="1:88" ht="19.5" thickBot="1" x14ac:dyDescent="0.45">
      <c r="A17" s="137"/>
      <c r="B17" s="138"/>
      <c r="C17" s="142"/>
      <c r="D17" s="143"/>
      <c r="E17" s="143"/>
      <c r="F17" s="143"/>
      <c r="G17" s="143"/>
      <c r="H17" s="143"/>
      <c r="I17" s="143"/>
      <c r="J17" s="143"/>
      <c r="K17" s="144"/>
      <c r="L17" s="138" t="s">
        <v>23</v>
      </c>
      <c r="M17" s="138"/>
      <c r="N17" s="150" t="s">
        <v>24</v>
      </c>
      <c r="O17" s="151"/>
      <c r="P17" s="152"/>
      <c r="Q17" s="150" t="s">
        <v>25</v>
      </c>
      <c r="R17" s="151"/>
      <c r="S17" s="151"/>
      <c r="T17" s="152"/>
      <c r="U17" s="138" t="s">
        <v>26</v>
      </c>
      <c r="V17" s="138"/>
      <c r="W17" s="138"/>
      <c r="X17" s="138"/>
      <c r="Y17" s="138"/>
      <c r="Z17" s="138"/>
      <c r="AA17" s="138"/>
      <c r="AB17" s="138"/>
      <c r="AC17" s="138" t="s">
        <v>24</v>
      </c>
      <c r="AD17" s="138"/>
      <c r="AE17" s="138"/>
      <c r="AF17" s="138" t="s">
        <v>26</v>
      </c>
      <c r="AG17" s="138"/>
      <c r="AH17" s="138"/>
      <c r="AI17" s="138"/>
      <c r="AJ17" s="138"/>
      <c r="AK17" s="138"/>
      <c r="AL17" s="138"/>
      <c r="AM17" s="138"/>
      <c r="AN17" s="138"/>
      <c r="AO17" s="138" t="s">
        <v>24</v>
      </c>
      <c r="AP17" s="138"/>
      <c r="AQ17" s="138"/>
      <c r="AR17" s="138" t="s">
        <v>26</v>
      </c>
      <c r="AS17" s="138"/>
      <c r="AT17" s="138"/>
      <c r="AU17" s="138"/>
      <c r="AV17" s="138"/>
      <c r="AW17" s="138"/>
      <c r="AX17" s="138"/>
      <c r="AY17" s="138"/>
      <c r="AZ17" s="138"/>
      <c r="BA17" s="147"/>
      <c r="BB17" s="147"/>
      <c r="BC17" s="147"/>
      <c r="BD17" s="147"/>
      <c r="BE17" s="147"/>
      <c r="BF17" s="142"/>
      <c r="BG17" s="143"/>
      <c r="BH17" s="143"/>
      <c r="BI17" s="143"/>
      <c r="BJ17" s="149"/>
      <c r="BM17" s="71" t="s">
        <v>48</v>
      </c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</row>
    <row r="18" spans="1:88" ht="19.5" thickBot="1" x14ac:dyDescent="0.45">
      <c r="A18" s="3"/>
      <c r="B18" s="4"/>
      <c r="C18" s="120"/>
      <c r="D18" s="121"/>
      <c r="E18" s="121"/>
      <c r="F18" s="121"/>
      <c r="G18" s="121"/>
      <c r="H18" s="121"/>
      <c r="I18" s="121"/>
      <c r="J18" s="121"/>
      <c r="K18" s="122"/>
      <c r="L18" s="133"/>
      <c r="M18" s="133"/>
      <c r="N18" s="124"/>
      <c r="O18" s="125"/>
      <c r="P18" s="126"/>
      <c r="Q18" s="127"/>
      <c r="R18" s="128"/>
      <c r="S18" s="128"/>
      <c r="T18" s="129"/>
      <c r="U18" s="114"/>
      <c r="V18" s="114"/>
      <c r="W18" s="114"/>
      <c r="X18" s="114"/>
      <c r="Y18" s="114"/>
      <c r="Z18" s="114"/>
      <c r="AA18" s="114"/>
      <c r="AB18" s="115"/>
      <c r="AC18" s="112"/>
      <c r="AD18" s="112"/>
      <c r="AE18" s="112"/>
      <c r="AF18" s="113"/>
      <c r="AG18" s="114"/>
      <c r="AH18" s="114"/>
      <c r="AI18" s="114"/>
      <c r="AJ18" s="114"/>
      <c r="AK18" s="114"/>
      <c r="AL18" s="114"/>
      <c r="AM18" s="114"/>
      <c r="AN18" s="115"/>
      <c r="AO18" s="112"/>
      <c r="AP18" s="112"/>
      <c r="AQ18" s="112"/>
      <c r="AR18" s="113"/>
      <c r="AS18" s="114"/>
      <c r="AT18" s="114"/>
      <c r="AU18" s="114"/>
      <c r="AV18" s="114"/>
      <c r="AW18" s="114"/>
      <c r="AX18" s="114"/>
      <c r="AY18" s="114"/>
      <c r="AZ18" s="115"/>
      <c r="BA18" s="218"/>
      <c r="BB18" s="218"/>
      <c r="BC18" s="218"/>
      <c r="BD18" s="218"/>
      <c r="BE18" s="218"/>
      <c r="BF18" s="120"/>
      <c r="BG18" s="121"/>
      <c r="BH18" s="121"/>
      <c r="BI18" s="121"/>
      <c r="BJ18" s="219"/>
      <c r="BM18" s="87" t="s">
        <v>32</v>
      </c>
      <c r="BN18" s="88"/>
      <c r="BO18" s="88"/>
      <c r="BP18" s="88"/>
      <c r="BQ18" s="88"/>
      <c r="BR18" s="88"/>
      <c r="BS18" s="88"/>
      <c r="BT18" s="88"/>
      <c r="BU18" s="88"/>
      <c r="BV18" s="89"/>
      <c r="BW18" s="78"/>
      <c r="BX18" s="78"/>
      <c r="BY18" s="78"/>
      <c r="BZ18" s="78"/>
      <c r="CA18" s="78"/>
      <c r="CB18" s="78"/>
      <c r="CC18" s="78"/>
      <c r="CD18" s="78"/>
      <c r="CE18" s="78"/>
    </row>
    <row r="19" spans="1:88" ht="19.5" thickBot="1" x14ac:dyDescent="0.45">
      <c r="A19" s="5"/>
      <c r="B19" s="6"/>
      <c r="C19" s="120"/>
      <c r="D19" s="121"/>
      <c r="E19" s="121"/>
      <c r="F19" s="121"/>
      <c r="G19" s="121"/>
      <c r="H19" s="121"/>
      <c r="I19" s="121"/>
      <c r="J19" s="121"/>
      <c r="K19" s="122"/>
      <c r="L19" s="123"/>
      <c r="M19" s="123"/>
      <c r="N19" s="124"/>
      <c r="O19" s="125"/>
      <c r="P19" s="126"/>
      <c r="Q19" s="127"/>
      <c r="R19" s="128"/>
      <c r="S19" s="128"/>
      <c r="T19" s="129"/>
      <c r="U19" s="114"/>
      <c r="V19" s="114"/>
      <c r="W19" s="114"/>
      <c r="X19" s="114"/>
      <c r="Y19" s="114"/>
      <c r="Z19" s="114"/>
      <c r="AA19" s="114"/>
      <c r="AB19" s="115"/>
      <c r="AC19" s="112"/>
      <c r="AD19" s="112"/>
      <c r="AE19" s="112"/>
      <c r="AF19" s="113"/>
      <c r="AG19" s="114"/>
      <c r="AH19" s="114"/>
      <c r="AI19" s="114"/>
      <c r="AJ19" s="114"/>
      <c r="AK19" s="114"/>
      <c r="AL19" s="114"/>
      <c r="AM19" s="114"/>
      <c r="AN19" s="115"/>
      <c r="AO19" s="112"/>
      <c r="AP19" s="112"/>
      <c r="AQ19" s="112"/>
      <c r="AR19" s="113"/>
      <c r="AS19" s="114"/>
      <c r="AT19" s="114"/>
      <c r="AU19" s="114"/>
      <c r="AV19" s="114"/>
      <c r="AW19" s="114"/>
      <c r="AX19" s="114"/>
      <c r="AY19" s="114"/>
      <c r="AZ19" s="115"/>
      <c r="BA19" s="218"/>
      <c r="BB19" s="218"/>
      <c r="BC19" s="218"/>
      <c r="BD19" s="218"/>
      <c r="BE19" s="218"/>
      <c r="BF19" s="120"/>
      <c r="BG19" s="121"/>
      <c r="BH19" s="121"/>
      <c r="BI19" s="121"/>
      <c r="BJ19" s="219"/>
      <c r="BM19" s="87" t="s">
        <v>33</v>
      </c>
      <c r="BN19" s="88"/>
      <c r="BO19" s="88"/>
      <c r="BP19" s="88"/>
      <c r="BQ19" s="88"/>
      <c r="BR19" s="88"/>
      <c r="BS19" s="88"/>
      <c r="BT19" s="88"/>
      <c r="BU19" s="88"/>
      <c r="BV19" s="89"/>
      <c r="BW19" s="78"/>
      <c r="BX19" s="78"/>
      <c r="BY19" s="78"/>
      <c r="BZ19" s="78"/>
      <c r="CA19" s="78"/>
      <c r="CB19" s="78"/>
      <c r="CC19" s="78"/>
      <c r="CD19" s="78"/>
      <c r="CE19" s="78"/>
    </row>
    <row r="20" spans="1:88" ht="19.5" customHeight="1" thickBot="1" x14ac:dyDescent="0.45">
      <c r="A20" s="5"/>
      <c r="B20" s="6"/>
      <c r="C20" s="120"/>
      <c r="D20" s="121"/>
      <c r="E20" s="121"/>
      <c r="F20" s="121"/>
      <c r="G20" s="121"/>
      <c r="H20" s="121"/>
      <c r="I20" s="121"/>
      <c r="J20" s="121"/>
      <c r="K20" s="122"/>
      <c r="L20" s="123"/>
      <c r="M20" s="123"/>
      <c r="N20" s="124"/>
      <c r="O20" s="125"/>
      <c r="P20" s="126"/>
      <c r="Q20" s="127"/>
      <c r="R20" s="128"/>
      <c r="S20" s="128"/>
      <c r="T20" s="129"/>
      <c r="U20" s="114"/>
      <c r="V20" s="114"/>
      <c r="W20" s="114"/>
      <c r="X20" s="114"/>
      <c r="Y20" s="114"/>
      <c r="Z20" s="114"/>
      <c r="AA20" s="114"/>
      <c r="AB20" s="115"/>
      <c r="AC20" s="112"/>
      <c r="AD20" s="112"/>
      <c r="AE20" s="112"/>
      <c r="AF20" s="113"/>
      <c r="AG20" s="114"/>
      <c r="AH20" s="114"/>
      <c r="AI20" s="114"/>
      <c r="AJ20" s="114"/>
      <c r="AK20" s="114"/>
      <c r="AL20" s="114"/>
      <c r="AM20" s="114"/>
      <c r="AN20" s="115"/>
      <c r="AO20" s="112"/>
      <c r="AP20" s="112"/>
      <c r="AQ20" s="112"/>
      <c r="AR20" s="113"/>
      <c r="AS20" s="114"/>
      <c r="AT20" s="114"/>
      <c r="AU20" s="114"/>
      <c r="AV20" s="114"/>
      <c r="AW20" s="114"/>
      <c r="AX20" s="114"/>
      <c r="AY20" s="114"/>
      <c r="AZ20" s="115"/>
      <c r="BA20" s="218"/>
      <c r="BB20" s="218"/>
      <c r="BC20" s="218"/>
      <c r="BD20" s="218"/>
      <c r="BE20" s="218"/>
      <c r="BF20" s="120"/>
      <c r="BG20" s="121"/>
      <c r="BH20" s="121"/>
      <c r="BI20" s="121"/>
      <c r="BJ20" s="219"/>
      <c r="BM20" s="71" t="s">
        <v>43</v>
      </c>
      <c r="BN20" s="71"/>
      <c r="BO20" s="71"/>
      <c r="BP20" s="71"/>
      <c r="BQ20" s="71"/>
      <c r="BR20" s="71"/>
      <c r="BS20" s="71"/>
      <c r="BT20" s="71"/>
      <c r="BU20" s="71"/>
      <c r="BV20" s="71"/>
      <c r="BW20" s="78"/>
      <c r="BX20" s="78"/>
      <c r="BY20" s="78"/>
      <c r="BZ20" s="78"/>
      <c r="CA20" s="78"/>
      <c r="CB20" s="78"/>
      <c r="CC20" s="78"/>
      <c r="CD20" s="78"/>
      <c r="CE20" s="78"/>
      <c r="CI20" s="55"/>
      <c r="CJ20" s="56"/>
    </row>
    <row r="21" spans="1:88" ht="19.5" customHeight="1" thickBot="1" x14ac:dyDescent="0.45">
      <c r="A21" s="5"/>
      <c r="B21" s="6"/>
      <c r="C21" s="120"/>
      <c r="D21" s="121"/>
      <c r="E21" s="121"/>
      <c r="F21" s="121"/>
      <c r="G21" s="121"/>
      <c r="H21" s="121"/>
      <c r="I21" s="121"/>
      <c r="J21" s="121"/>
      <c r="K21" s="122"/>
      <c r="L21" s="123"/>
      <c r="M21" s="123"/>
      <c r="N21" s="124"/>
      <c r="O21" s="125"/>
      <c r="P21" s="126"/>
      <c r="Q21" s="127"/>
      <c r="R21" s="128"/>
      <c r="S21" s="128"/>
      <c r="T21" s="129"/>
      <c r="U21" s="114"/>
      <c r="V21" s="114"/>
      <c r="W21" s="114"/>
      <c r="X21" s="114"/>
      <c r="Y21" s="114"/>
      <c r="Z21" s="114"/>
      <c r="AA21" s="114"/>
      <c r="AB21" s="115"/>
      <c r="AC21" s="112"/>
      <c r="AD21" s="112"/>
      <c r="AE21" s="112"/>
      <c r="AF21" s="113"/>
      <c r="AG21" s="114"/>
      <c r="AH21" s="114"/>
      <c r="AI21" s="114"/>
      <c r="AJ21" s="114"/>
      <c r="AK21" s="114"/>
      <c r="AL21" s="114"/>
      <c r="AM21" s="114"/>
      <c r="AN21" s="115"/>
      <c r="AO21" s="112"/>
      <c r="AP21" s="112"/>
      <c r="AQ21" s="112"/>
      <c r="AR21" s="113"/>
      <c r="AS21" s="114"/>
      <c r="AT21" s="114"/>
      <c r="AU21" s="114"/>
      <c r="AV21" s="114"/>
      <c r="AW21" s="114"/>
      <c r="AX21" s="114"/>
      <c r="AY21" s="114"/>
      <c r="AZ21" s="115"/>
      <c r="BA21" s="218"/>
      <c r="BB21" s="218"/>
      <c r="BC21" s="218"/>
      <c r="BD21" s="218"/>
      <c r="BE21" s="218"/>
      <c r="BF21" s="120"/>
      <c r="BG21" s="121"/>
      <c r="BH21" s="121"/>
      <c r="BI21" s="121"/>
      <c r="BJ21" s="219"/>
      <c r="BM21" s="71" t="s">
        <v>49</v>
      </c>
      <c r="BN21" s="71"/>
      <c r="BO21" s="71"/>
      <c r="BP21" s="71"/>
      <c r="BQ21" s="71"/>
      <c r="BR21" s="71"/>
      <c r="BS21" s="71"/>
      <c r="BT21" s="71"/>
      <c r="BU21" s="71"/>
      <c r="BV21" s="71"/>
      <c r="BW21" s="220">
        <f>SUM(BW18:CE20)</f>
        <v>0</v>
      </c>
      <c r="BX21" s="220"/>
      <c r="BY21" s="220"/>
      <c r="BZ21" s="220"/>
      <c r="CA21" s="220"/>
      <c r="CB21" s="220"/>
      <c r="CC21" s="220"/>
      <c r="CD21" s="220"/>
      <c r="CE21" s="220"/>
      <c r="CI21" s="57"/>
      <c r="CJ21" s="56"/>
    </row>
    <row r="22" spans="1:88" ht="19.5" thickBot="1" x14ac:dyDescent="0.45">
      <c r="A22" s="5"/>
      <c r="B22" s="6"/>
      <c r="C22" s="120"/>
      <c r="D22" s="121"/>
      <c r="E22" s="121"/>
      <c r="F22" s="121"/>
      <c r="G22" s="121"/>
      <c r="H22" s="121"/>
      <c r="I22" s="121"/>
      <c r="J22" s="121"/>
      <c r="K22" s="122"/>
      <c r="L22" s="123"/>
      <c r="M22" s="123"/>
      <c r="N22" s="124"/>
      <c r="O22" s="125"/>
      <c r="P22" s="126"/>
      <c r="Q22" s="127"/>
      <c r="R22" s="128"/>
      <c r="S22" s="128"/>
      <c r="T22" s="129"/>
      <c r="U22" s="114"/>
      <c r="V22" s="114"/>
      <c r="W22" s="114"/>
      <c r="X22" s="114"/>
      <c r="Y22" s="114"/>
      <c r="Z22" s="114"/>
      <c r="AA22" s="114"/>
      <c r="AB22" s="115"/>
      <c r="AC22" s="112"/>
      <c r="AD22" s="112"/>
      <c r="AE22" s="112"/>
      <c r="AF22" s="113"/>
      <c r="AG22" s="114"/>
      <c r="AH22" s="114"/>
      <c r="AI22" s="114"/>
      <c r="AJ22" s="114"/>
      <c r="AK22" s="114"/>
      <c r="AL22" s="114"/>
      <c r="AM22" s="114"/>
      <c r="AN22" s="115"/>
      <c r="AO22" s="112"/>
      <c r="AP22" s="112"/>
      <c r="AQ22" s="112"/>
      <c r="AR22" s="113"/>
      <c r="AS22" s="114"/>
      <c r="AT22" s="114"/>
      <c r="AU22" s="114"/>
      <c r="AV22" s="114"/>
      <c r="AW22" s="114"/>
      <c r="AX22" s="114"/>
      <c r="AY22" s="114"/>
      <c r="AZ22" s="115"/>
      <c r="BA22" s="218"/>
      <c r="BB22" s="218"/>
      <c r="BC22" s="218"/>
      <c r="BD22" s="218"/>
      <c r="BE22" s="218"/>
      <c r="BF22" s="120"/>
      <c r="BG22" s="121"/>
      <c r="BH22" s="121"/>
      <c r="BI22" s="121"/>
      <c r="BJ22" s="219"/>
      <c r="BR22" s="12"/>
    </row>
    <row r="23" spans="1:88" ht="19.5" thickBot="1" x14ac:dyDescent="0.45">
      <c r="A23" s="5"/>
      <c r="B23" s="6"/>
      <c r="C23" s="120"/>
      <c r="D23" s="121"/>
      <c r="E23" s="121"/>
      <c r="F23" s="121"/>
      <c r="G23" s="121"/>
      <c r="H23" s="121"/>
      <c r="I23" s="121"/>
      <c r="J23" s="121"/>
      <c r="K23" s="122"/>
      <c r="L23" s="123"/>
      <c r="M23" s="123"/>
      <c r="N23" s="124"/>
      <c r="O23" s="125"/>
      <c r="P23" s="126"/>
      <c r="Q23" s="127"/>
      <c r="R23" s="128"/>
      <c r="S23" s="128"/>
      <c r="T23" s="129"/>
      <c r="U23" s="114"/>
      <c r="V23" s="114"/>
      <c r="W23" s="114"/>
      <c r="X23" s="114"/>
      <c r="Y23" s="114"/>
      <c r="Z23" s="114"/>
      <c r="AA23" s="114"/>
      <c r="AB23" s="115"/>
      <c r="AC23" s="112"/>
      <c r="AD23" s="112"/>
      <c r="AE23" s="112"/>
      <c r="AF23" s="113"/>
      <c r="AG23" s="114"/>
      <c r="AH23" s="114"/>
      <c r="AI23" s="114"/>
      <c r="AJ23" s="114"/>
      <c r="AK23" s="114"/>
      <c r="AL23" s="114"/>
      <c r="AM23" s="114"/>
      <c r="AN23" s="115"/>
      <c r="AO23" s="112"/>
      <c r="AP23" s="112"/>
      <c r="AQ23" s="112"/>
      <c r="AR23" s="113"/>
      <c r="AS23" s="114"/>
      <c r="AT23" s="114"/>
      <c r="AU23" s="114"/>
      <c r="AV23" s="114"/>
      <c r="AW23" s="114"/>
      <c r="AX23" s="114"/>
      <c r="AY23" s="114"/>
      <c r="AZ23" s="115"/>
      <c r="BA23" s="218"/>
      <c r="BB23" s="218"/>
      <c r="BC23" s="218"/>
      <c r="BD23" s="218"/>
      <c r="BE23" s="218"/>
      <c r="BF23" s="120"/>
      <c r="BG23" s="121"/>
      <c r="BH23" s="121"/>
      <c r="BI23" s="121"/>
      <c r="BJ23" s="219"/>
      <c r="BM23" s="71" t="s">
        <v>36</v>
      </c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</row>
    <row r="24" spans="1:88" ht="19.5" thickBot="1" x14ac:dyDescent="0.45">
      <c r="A24" s="5"/>
      <c r="B24" s="6"/>
      <c r="C24" s="120"/>
      <c r="D24" s="121"/>
      <c r="E24" s="121"/>
      <c r="F24" s="121"/>
      <c r="G24" s="121"/>
      <c r="H24" s="121"/>
      <c r="I24" s="121"/>
      <c r="J24" s="121"/>
      <c r="K24" s="122"/>
      <c r="L24" s="123"/>
      <c r="M24" s="123"/>
      <c r="N24" s="124"/>
      <c r="O24" s="125"/>
      <c r="P24" s="126"/>
      <c r="Q24" s="127"/>
      <c r="R24" s="128"/>
      <c r="S24" s="128"/>
      <c r="T24" s="129"/>
      <c r="U24" s="114"/>
      <c r="V24" s="114"/>
      <c r="W24" s="114"/>
      <c r="X24" s="114"/>
      <c r="Y24" s="114"/>
      <c r="Z24" s="114"/>
      <c r="AA24" s="114"/>
      <c r="AB24" s="115"/>
      <c r="AC24" s="112"/>
      <c r="AD24" s="112"/>
      <c r="AE24" s="112"/>
      <c r="AF24" s="113"/>
      <c r="AG24" s="114"/>
      <c r="AH24" s="114"/>
      <c r="AI24" s="114"/>
      <c r="AJ24" s="114"/>
      <c r="AK24" s="114"/>
      <c r="AL24" s="114"/>
      <c r="AM24" s="114"/>
      <c r="AN24" s="115"/>
      <c r="AO24" s="112"/>
      <c r="AP24" s="112"/>
      <c r="AQ24" s="112"/>
      <c r="AR24" s="113"/>
      <c r="AS24" s="114"/>
      <c r="AT24" s="114"/>
      <c r="AU24" s="114"/>
      <c r="AV24" s="114"/>
      <c r="AW24" s="114"/>
      <c r="AX24" s="114"/>
      <c r="AY24" s="114"/>
      <c r="AZ24" s="115"/>
      <c r="BA24" s="218"/>
      <c r="BB24" s="218"/>
      <c r="BC24" s="218"/>
      <c r="BD24" s="218"/>
      <c r="BE24" s="218"/>
      <c r="BF24" s="120"/>
      <c r="BG24" s="121"/>
      <c r="BH24" s="121"/>
      <c r="BI24" s="121"/>
      <c r="BJ24" s="219"/>
      <c r="BM24" s="71" t="s">
        <v>32</v>
      </c>
      <c r="BN24" s="71"/>
      <c r="BO24" s="71"/>
      <c r="BP24" s="71"/>
      <c r="BQ24" s="71"/>
      <c r="BR24" s="71"/>
      <c r="BS24" s="71"/>
      <c r="BT24" s="71"/>
      <c r="BU24" s="71"/>
      <c r="BV24" s="71"/>
      <c r="BW24" s="78"/>
      <c r="BX24" s="78"/>
      <c r="BY24" s="78"/>
      <c r="BZ24" s="78"/>
      <c r="CA24" s="78"/>
      <c r="CB24" s="78"/>
      <c r="CC24" s="78"/>
      <c r="CD24" s="78"/>
      <c r="CE24" s="78"/>
    </row>
    <row r="25" spans="1:88" ht="19.5" thickBot="1" x14ac:dyDescent="0.45">
      <c r="A25" s="5"/>
      <c r="B25" s="6"/>
      <c r="C25" s="120"/>
      <c r="D25" s="121"/>
      <c r="E25" s="121"/>
      <c r="F25" s="121"/>
      <c r="G25" s="121"/>
      <c r="H25" s="121"/>
      <c r="I25" s="121"/>
      <c r="J25" s="121"/>
      <c r="K25" s="122"/>
      <c r="L25" s="123"/>
      <c r="M25" s="123"/>
      <c r="N25" s="124"/>
      <c r="O25" s="125"/>
      <c r="P25" s="126"/>
      <c r="Q25" s="127"/>
      <c r="R25" s="128"/>
      <c r="S25" s="128"/>
      <c r="T25" s="129"/>
      <c r="U25" s="114"/>
      <c r="V25" s="114"/>
      <c r="W25" s="114"/>
      <c r="X25" s="114"/>
      <c r="Y25" s="114"/>
      <c r="Z25" s="114"/>
      <c r="AA25" s="114"/>
      <c r="AB25" s="115"/>
      <c r="AC25" s="112"/>
      <c r="AD25" s="112"/>
      <c r="AE25" s="112"/>
      <c r="AF25" s="113"/>
      <c r="AG25" s="114"/>
      <c r="AH25" s="114"/>
      <c r="AI25" s="114"/>
      <c r="AJ25" s="114"/>
      <c r="AK25" s="114"/>
      <c r="AL25" s="114"/>
      <c r="AM25" s="114"/>
      <c r="AN25" s="115"/>
      <c r="AO25" s="112"/>
      <c r="AP25" s="112"/>
      <c r="AQ25" s="112"/>
      <c r="AR25" s="113"/>
      <c r="AS25" s="114"/>
      <c r="AT25" s="114"/>
      <c r="AU25" s="114"/>
      <c r="AV25" s="114"/>
      <c r="AW25" s="114"/>
      <c r="AX25" s="114"/>
      <c r="AY25" s="114"/>
      <c r="AZ25" s="115"/>
      <c r="BA25" s="218"/>
      <c r="BB25" s="218"/>
      <c r="BC25" s="218"/>
      <c r="BD25" s="218"/>
      <c r="BE25" s="218"/>
      <c r="BF25" s="120"/>
      <c r="BG25" s="121"/>
      <c r="BH25" s="121"/>
      <c r="BI25" s="121"/>
      <c r="BJ25" s="219"/>
      <c r="BM25" s="71" t="s">
        <v>33</v>
      </c>
      <c r="BN25" s="71"/>
      <c r="BO25" s="71"/>
      <c r="BP25" s="71"/>
      <c r="BQ25" s="71"/>
      <c r="BR25" s="71"/>
      <c r="BS25" s="71"/>
      <c r="BT25" s="71"/>
      <c r="BU25" s="71"/>
      <c r="BV25" s="71"/>
      <c r="BW25" s="78"/>
      <c r="BX25" s="78"/>
      <c r="BY25" s="78"/>
      <c r="BZ25" s="78"/>
      <c r="CA25" s="78"/>
      <c r="CB25" s="78"/>
      <c r="CC25" s="78"/>
      <c r="CD25" s="78"/>
      <c r="CE25" s="78"/>
      <c r="CH25" s="9"/>
    </row>
    <row r="26" spans="1:88" ht="19.5" thickBot="1" x14ac:dyDescent="0.45">
      <c r="A26" s="5"/>
      <c r="B26" s="6"/>
      <c r="C26" s="120"/>
      <c r="D26" s="121"/>
      <c r="E26" s="121"/>
      <c r="F26" s="121"/>
      <c r="G26" s="121"/>
      <c r="H26" s="121"/>
      <c r="I26" s="121"/>
      <c r="J26" s="121"/>
      <c r="K26" s="122"/>
      <c r="L26" s="123"/>
      <c r="M26" s="123"/>
      <c r="N26" s="124"/>
      <c r="O26" s="125"/>
      <c r="P26" s="126"/>
      <c r="Q26" s="127"/>
      <c r="R26" s="128"/>
      <c r="S26" s="128"/>
      <c r="T26" s="129"/>
      <c r="U26" s="114"/>
      <c r="V26" s="114"/>
      <c r="W26" s="114"/>
      <c r="X26" s="114"/>
      <c r="Y26" s="114"/>
      <c r="Z26" s="114"/>
      <c r="AA26" s="114"/>
      <c r="AB26" s="115"/>
      <c r="AC26" s="112"/>
      <c r="AD26" s="112"/>
      <c r="AE26" s="112"/>
      <c r="AF26" s="113"/>
      <c r="AG26" s="114"/>
      <c r="AH26" s="114"/>
      <c r="AI26" s="114"/>
      <c r="AJ26" s="114"/>
      <c r="AK26" s="114"/>
      <c r="AL26" s="114"/>
      <c r="AM26" s="114"/>
      <c r="AN26" s="115"/>
      <c r="AO26" s="112"/>
      <c r="AP26" s="112"/>
      <c r="AQ26" s="112"/>
      <c r="AR26" s="113"/>
      <c r="AS26" s="114"/>
      <c r="AT26" s="114"/>
      <c r="AU26" s="114"/>
      <c r="AV26" s="114"/>
      <c r="AW26" s="114"/>
      <c r="AX26" s="114"/>
      <c r="AY26" s="114"/>
      <c r="AZ26" s="115"/>
      <c r="BA26" s="218"/>
      <c r="BB26" s="218"/>
      <c r="BC26" s="218"/>
      <c r="BD26" s="218"/>
      <c r="BE26" s="218"/>
      <c r="BF26" s="120"/>
      <c r="BG26" s="121"/>
      <c r="BH26" s="121"/>
      <c r="BI26" s="121"/>
      <c r="BJ26" s="219"/>
      <c r="BM26" s="71" t="s">
        <v>44</v>
      </c>
      <c r="BN26" s="71"/>
      <c r="BO26" s="71"/>
      <c r="BP26" s="71"/>
      <c r="BQ26" s="71"/>
      <c r="BR26" s="71"/>
      <c r="BS26" s="71"/>
      <c r="BT26" s="71"/>
      <c r="BU26" s="71"/>
      <c r="BV26" s="71"/>
      <c r="BW26" s="220">
        <f>SUM(BW24:CE25)</f>
        <v>0</v>
      </c>
      <c r="BX26" s="220"/>
      <c r="BY26" s="220"/>
      <c r="BZ26" s="220"/>
      <c r="CA26" s="220"/>
      <c r="CB26" s="220"/>
      <c r="CC26" s="220"/>
      <c r="CD26" s="220"/>
      <c r="CE26" s="220"/>
    </row>
    <row r="27" spans="1:88" ht="19.5" thickBot="1" x14ac:dyDescent="0.45">
      <c r="A27" s="5"/>
      <c r="B27" s="6"/>
      <c r="C27" s="120"/>
      <c r="D27" s="121"/>
      <c r="E27" s="121"/>
      <c r="F27" s="121"/>
      <c r="G27" s="121"/>
      <c r="H27" s="121"/>
      <c r="I27" s="121"/>
      <c r="J27" s="121"/>
      <c r="K27" s="122"/>
      <c r="L27" s="123"/>
      <c r="M27" s="123"/>
      <c r="N27" s="124"/>
      <c r="O27" s="125"/>
      <c r="P27" s="126"/>
      <c r="Q27" s="127"/>
      <c r="R27" s="128"/>
      <c r="S27" s="128"/>
      <c r="T27" s="129"/>
      <c r="U27" s="114"/>
      <c r="V27" s="114"/>
      <c r="W27" s="114"/>
      <c r="X27" s="114"/>
      <c r="Y27" s="114"/>
      <c r="Z27" s="114"/>
      <c r="AA27" s="114"/>
      <c r="AB27" s="115"/>
      <c r="AC27" s="112"/>
      <c r="AD27" s="112"/>
      <c r="AE27" s="112"/>
      <c r="AF27" s="113"/>
      <c r="AG27" s="114"/>
      <c r="AH27" s="114"/>
      <c r="AI27" s="114"/>
      <c r="AJ27" s="114"/>
      <c r="AK27" s="114"/>
      <c r="AL27" s="114"/>
      <c r="AM27" s="114"/>
      <c r="AN27" s="115"/>
      <c r="AO27" s="112"/>
      <c r="AP27" s="112"/>
      <c r="AQ27" s="112"/>
      <c r="AR27" s="113"/>
      <c r="AS27" s="114"/>
      <c r="AT27" s="114"/>
      <c r="AU27" s="114"/>
      <c r="AV27" s="114"/>
      <c r="AW27" s="114"/>
      <c r="AX27" s="114"/>
      <c r="AY27" s="114"/>
      <c r="AZ27" s="115"/>
      <c r="BA27" s="218"/>
      <c r="BB27" s="218"/>
      <c r="BC27" s="218"/>
      <c r="BD27" s="218"/>
      <c r="BE27" s="218"/>
      <c r="BF27" s="120"/>
      <c r="BG27" s="121"/>
      <c r="BH27" s="121"/>
      <c r="BI27" s="121"/>
      <c r="BJ27" s="219"/>
    </row>
    <row r="28" spans="1:88" ht="19.5" thickBot="1" x14ac:dyDescent="0.45">
      <c r="A28" s="7"/>
      <c r="B28" s="8"/>
      <c r="C28" s="102"/>
      <c r="D28" s="103"/>
      <c r="E28" s="103"/>
      <c r="F28" s="103"/>
      <c r="G28" s="103"/>
      <c r="H28" s="103"/>
      <c r="I28" s="103"/>
      <c r="J28" s="103"/>
      <c r="K28" s="104"/>
      <c r="L28" s="105"/>
      <c r="M28" s="105"/>
      <c r="N28" s="106"/>
      <c r="O28" s="107"/>
      <c r="P28" s="108"/>
      <c r="Q28" s="109"/>
      <c r="R28" s="110"/>
      <c r="S28" s="110"/>
      <c r="T28" s="111"/>
      <c r="U28" s="94"/>
      <c r="V28" s="94"/>
      <c r="W28" s="94"/>
      <c r="X28" s="94"/>
      <c r="Y28" s="94"/>
      <c r="Z28" s="94"/>
      <c r="AA28" s="94"/>
      <c r="AB28" s="95"/>
      <c r="AC28" s="96"/>
      <c r="AD28" s="96"/>
      <c r="AE28" s="96"/>
      <c r="AF28" s="93"/>
      <c r="AG28" s="94"/>
      <c r="AH28" s="94"/>
      <c r="AI28" s="94"/>
      <c r="AJ28" s="94"/>
      <c r="AK28" s="94"/>
      <c r="AL28" s="94"/>
      <c r="AM28" s="94"/>
      <c r="AN28" s="95"/>
      <c r="AO28" s="96"/>
      <c r="AP28" s="96"/>
      <c r="AQ28" s="96"/>
      <c r="AR28" s="93"/>
      <c r="AS28" s="94"/>
      <c r="AT28" s="94"/>
      <c r="AU28" s="94"/>
      <c r="AV28" s="94"/>
      <c r="AW28" s="94"/>
      <c r="AX28" s="94"/>
      <c r="AY28" s="94"/>
      <c r="AZ28" s="95"/>
      <c r="BA28" s="221"/>
      <c r="BB28" s="221"/>
      <c r="BC28" s="221"/>
      <c r="BD28" s="221"/>
      <c r="BE28" s="221"/>
      <c r="BF28" s="102"/>
      <c r="BG28" s="103"/>
      <c r="BH28" s="103"/>
      <c r="BI28" s="103"/>
      <c r="BJ28" s="222"/>
      <c r="BM28" s="71" t="s">
        <v>46</v>
      </c>
      <c r="BN28" s="71"/>
      <c r="BO28" s="71"/>
      <c r="BP28" s="71"/>
      <c r="BQ28" s="71"/>
      <c r="BR28" s="71"/>
      <c r="BS28" s="71"/>
      <c r="BT28" s="71"/>
      <c r="BU28" s="71"/>
      <c r="BV28" s="71"/>
      <c r="BW28" s="223">
        <f>+BW26+BW21</f>
        <v>0</v>
      </c>
      <c r="BX28" s="224"/>
      <c r="BY28" s="224"/>
      <c r="BZ28" s="224"/>
      <c r="CA28" s="224"/>
      <c r="CB28" s="224"/>
      <c r="CC28" s="224"/>
      <c r="CD28" s="224"/>
      <c r="CE28" s="224"/>
    </row>
    <row r="29" spans="1:88" ht="27" customHeight="1" thickBot="1" x14ac:dyDescent="0.45">
      <c r="U29" s="101"/>
      <c r="V29" s="101"/>
      <c r="W29" s="101"/>
      <c r="X29" s="101"/>
      <c r="Y29" s="101"/>
      <c r="Z29" s="101"/>
      <c r="AA29" s="101"/>
      <c r="AB29" s="101"/>
      <c r="AC29" s="2"/>
      <c r="AD29" s="2"/>
      <c r="AE29" s="2"/>
      <c r="AF29" s="101"/>
      <c r="AG29" s="101"/>
      <c r="AH29" s="101"/>
      <c r="AI29" s="101"/>
      <c r="AJ29" s="101"/>
      <c r="AK29" s="101"/>
      <c r="AL29" s="101"/>
      <c r="AM29" s="101"/>
      <c r="AN29" s="101"/>
      <c r="AO29" s="2"/>
      <c r="AP29" s="2"/>
      <c r="AQ29" s="2"/>
      <c r="AR29" s="101"/>
      <c r="AS29" s="101"/>
      <c r="AT29" s="101"/>
      <c r="AU29" s="101"/>
      <c r="AV29" s="101"/>
      <c r="AW29" s="101"/>
      <c r="AX29" s="101"/>
      <c r="AY29" s="101"/>
      <c r="AZ29" s="101"/>
      <c r="BA29" t="s">
        <v>27</v>
      </c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224"/>
      <c r="BX29" s="224"/>
      <c r="BY29" s="224"/>
      <c r="BZ29" s="224"/>
      <c r="CA29" s="224"/>
      <c r="CB29" s="224"/>
      <c r="CC29" s="224"/>
      <c r="CD29" s="224"/>
      <c r="CE29" s="224"/>
    </row>
    <row r="30" spans="1:88" x14ac:dyDescent="0.4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U30" s="101"/>
      <c r="V30" s="101"/>
      <c r="W30" s="101"/>
      <c r="X30" s="101"/>
      <c r="Y30" s="101"/>
      <c r="Z30" s="101"/>
      <c r="AA30" s="101"/>
      <c r="AB30" s="101"/>
      <c r="AC30" s="2"/>
      <c r="AD30" s="2"/>
      <c r="AE30" s="2"/>
      <c r="AF30" s="101"/>
      <c r="AG30" s="101"/>
      <c r="AH30" s="101"/>
      <c r="AI30" s="101"/>
      <c r="AJ30" s="101"/>
      <c r="AK30" s="101"/>
      <c r="AL30" s="101"/>
      <c r="AM30" s="101"/>
      <c r="AN30" s="101"/>
      <c r="AO30" s="2"/>
      <c r="AP30" s="2"/>
      <c r="AQ30" s="2"/>
      <c r="AR30" s="101"/>
      <c r="AS30" s="101"/>
      <c r="AT30" s="101"/>
      <c r="AU30" s="101"/>
      <c r="AV30" s="101"/>
      <c r="AW30" s="101"/>
      <c r="AX30" s="101"/>
      <c r="AY30" s="101"/>
      <c r="AZ30" s="101"/>
    </row>
    <row r="31" spans="1:88" ht="8.25" customHeight="1" x14ac:dyDescent="0.4"/>
    <row r="32" spans="1:88" ht="30" x14ac:dyDescent="0.4">
      <c r="A32" s="55"/>
    </row>
    <row r="33" spans="1:62" ht="30" x14ac:dyDescent="0.4">
      <c r="A33" s="57"/>
    </row>
    <row r="34" spans="1:62" x14ac:dyDescent="0.4">
      <c r="C34" s="56"/>
    </row>
    <row r="35" spans="1:62" x14ac:dyDescent="0.4">
      <c r="C35" s="56"/>
    </row>
    <row r="38" spans="1:62" ht="35.25" x14ac:dyDescent="0.4">
      <c r="AL38" t="s">
        <v>52</v>
      </c>
      <c r="AM38" s="193"/>
      <c r="AN38" s="194"/>
      <c r="AO38" s="194"/>
    </row>
    <row r="39" spans="1:62" x14ac:dyDescent="0.4">
      <c r="BH39" s="195"/>
      <c r="BI39" s="195"/>
      <c r="BJ39" s="195"/>
    </row>
    <row r="40" spans="1:62" x14ac:dyDescent="0.4">
      <c r="BH40" s="195"/>
      <c r="BI40" s="195"/>
      <c r="BJ40" s="195"/>
    </row>
  </sheetData>
  <sheetProtection algorithmName="SHA-512" hashValue="tQ7NLPYWmU4Lca/FvtvRLnPHTNMqdVZUm6CUnhMRhJzI8hwzbsm5ZWVy44XonoUVHrWJdIKQKqtM18clvvylcg==" saltValue="yl6ROHgjpY6Jomz+le6V3Q==" spinCount="100000" sheet="1" selectLockedCells="1"/>
  <mergeCells count="226">
    <mergeCell ref="A30:E30"/>
    <mergeCell ref="F30:S30"/>
    <mergeCell ref="AM38:AO38"/>
    <mergeCell ref="BH39:BJ40"/>
    <mergeCell ref="AR28:AZ28"/>
    <mergeCell ref="BA28:BE28"/>
    <mergeCell ref="BF28:BJ28"/>
    <mergeCell ref="BM28:BV29"/>
    <mergeCell ref="BW28:CE29"/>
    <mergeCell ref="U29:AB30"/>
    <mergeCell ref="AF29:AN30"/>
    <mergeCell ref="AR29:AZ30"/>
    <mergeCell ref="BA27:BE27"/>
    <mergeCell ref="BF27:BJ27"/>
    <mergeCell ref="C28:K28"/>
    <mergeCell ref="L28:M28"/>
    <mergeCell ref="N28:P28"/>
    <mergeCell ref="Q28:T28"/>
    <mergeCell ref="U28:AB28"/>
    <mergeCell ref="AC28:AE28"/>
    <mergeCell ref="AF28:AN28"/>
    <mergeCell ref="AO28:AQ28"/>
    <mergeCell ref="C27:K27"/>
    <mergeCell ref="L27:M27"/>
    <mergeCell ref="N27:P27"/>
    <mergeCell ref="Q27:T27"/>
    <mergeCell ref="U27:AB27"/>
    <mergeCell ref="AC27:AE27"/>
    <mergeCell ref="AF27:AN27"/>
    <mergeCell ref="AO27:AQ27"/>
    <mergeCell ref="AR27:AZ27"/>
    <mergeCell ref="BF25:BJ25"/>
    <mergeCell ref="BM25:BV25"/>
    <mergeCell ref="BW25:CE25"/>
    <mergeCell ref="C26:K26"/>
    <mergeCell ref="L26:M26"/>
    <mergeCell ref="N26:P26"/>
    <mergeCell ref="Q26:T26"/>
    <mergeCell ref="U26:AB26"/>
    <mergeCell ref="AC26:AE26"/>
    <mergeCell ref="BW26:CE26"/>
    <mergeCell ref="AF26:AN26"/>
    <mergeCell ref="AO26:AQ26"/>
    <mergeCell ref="AR26:AZ26"/>
    <mergeCell ref="BA26:BE26"/>
    <mergeCell ref="BF26:BJ26"/>
    <mergeCell ref="BM26:BV26"/>
    <mergeCell ref="BM23:CE23"/>
    <mergeCell ref="C24:K24"/>
    <mergeCell ref="L24:M24"/>
    <mergeCell ref="N24:P24"/>
    <mergeCell ref="Q24:T24"/>
    <mergeCell ref="U24:AB24"/>
    <mergeCell ref="AC24:AE24"/>
    <mergeCell ref="BW24:CE24"/>
    <mergeCell ref="C25:K25"/>
    <mergeCell ref="L25:M25"/>
    <mergeCell ref="N25:P25"/>
    <mergeCell ref="Q25:T25"/>
    <mergeCell ref="U25:AB25"/>
    <mergeCell ref="AC25:AE25"/>
    <mergeCell ref="AF25:AN25"/>
    <mergeCell ref="AO25:AQ25"/>
    <mergeCell ref="AR25:AZ25"/>
    <mergeCell ref="AF24:AN24"/>
    <mergeCell ref="AO24:AQ24"/>
    <mergeCell ref="AR24:AZ24"/>
    <mergeCell ref="BA24:BE24"/>
    <mergeCell ref="BF24:BJ24"/>
    <mergeCell ref="BM24:BV24"/>
    <mergeCell ref="BA25:BE25"/>
    <mergeCell ref="BA22:BE22"/>
    <mergeCell ref="BF22:BJ22"/>
    <mergeCell ref="C23:K23"/>
    <mergeCell ref="L23:M23"/>
    <mergeCell ref="N23:P23"/>
    <mergeCell ref="Q23:T23"/>
    <mergeCell ref="U23:AB23"/>
    <mergeCell ref="AC23:AE23"/>
    <mergeCell ref="AF23:AN23"/>
    <mergeCell ref="AO23:AQ23"/>
    <mergeCell ref="AR23:AZ23"/>
    <mergeCell ref="BA23:BE23"/>
    <mergeCell ref="BF23:BJ23"/>
    <mergeCell ref="C22:K22"/>
    <mergeCell ref="L22:M22"/>
    <mergeCell ref="N22:P22"/>
    <mergeCell ref="Q22:T22"/>
    <mergeCell ref="U22:AB22"/>
    <mergeCell ref="AC22:AE22"/>
    <mergeCell ref="AF22:AN22"/>
    <mergeCell ref="AO22:AQ22"/>
    <mergeCell ref="AR22:AZ22"/>
    <mergeCell ref="BM20:BV20"/>
    <mergeCell ref="BW20:CE20"/>
    <mergeCell ref="C21:K21"/>
    <mergeCell ref="L21:M21"/>
    <mergeCell ref="N21:P21"/>
    <mergeCell ref="Q21:T21"/>
    <mergeCell ref="U21:AB21"/>
    <mergeCell ref="AC21:AE21"/>
    <mergeCell ref="BW21:CE21"/>
    <mergeCell ref="AF21:AN21"/>
    <mergeCell ref="AO21:AQ21"/>
    <mergeCell ref="AR21:AZ21"/>
    <mergeCell ref="BA21:BE21"/>
    <mergeCell ref="BF21:BJ21"/>
    <mergeCell ref="BM21:BV21"/>
    <mergeCell ref="C19:K19"/>
    <mergeCell ref="L19:M19"/>
    <mergeCell ref="N19:P19"/>
    <mergeCell ref="Q19:T19"/>
    <mergeCell ref="U19:AB19"/>
    <mergeCell ref="AC19:AE19"/>
    <mergeCell ref="BW19:CE19"/>
    <mergeCell ref="C20:K20"/>
    <mergeCell ref="L20:M20"/>
    <mergeCell ref="N20:P20"/>
    <mergeCell ref="Q20:T20"/>
    <mergeCell ref="U20:AB20"/>
    <mergeCell ref="AC20:AE20"/>
    <mergeCell ref="AF20:AN20"/>
    <mergeCell ref="AO20:AQ20"/>
    <mergeCell ref="AR20:AZ20"/>
    <mergeCell ref="AF19:AN19"/>
    <mergeCell ref="AO19:AQ19"/>
    <mergeCell ref="AR19:AZ19"/>
    <mergeCell ref="BA19:BE19"/>
    <mergeCell ref="BF19:BJ19"/>
    <mergeCell ref="BM19:BV19"/>
    <mergeCell ref="BA20:BE20"/>
    <mergeCell ref="BF20:BJ20"/>
    <mergeCell ref="BM17:CE17"/>
    <mergeCell ref="C18:K18"/>
    <mergeCell ref="L18:M18"/>
    <mergeCell ref="N18:P18"/>
    <mergeCell ref="Q18:T18"/>
    <mergeCell ref="U18:AB18"/>
    <mergeCell ref="AC18:AE18"/>
    <mergeCell ref="AF18:AN18"/>
    <mergeCell ref="AO18:AQ18"/>
    <mergeCell ref="AR18:AZ18"/>
    <mergeCell ref="BF16:BJ17"/>
    <mergeCell ref="L17:M17"/>
    <mergeCell ref="N17:P17"/>
    <mergeCell ref="Q17:T17"/>
    <mergeCell ref="U17:AB17"/>
    <mergeCell ref="AC17:AE17"/>
    <mergeCell ref="AF17:AN17"/>
    <mergeCell ref="AO17:AQ17"/>
    <mergeCell ref="AR17:AZ17"/>
    <mergeCell ref="BA18:BE18"/>
    <mergeCell ref="BF18:BJ18"/>
    <mergeCell ref="BM18:BV18"/>
    <mergeCell ref="BW18:CE18"/>
    <mergeCell ref="A16:B17"/>
    <mergeCell ref="C16:K17"/>
    <mergeCell ref="L16:AB16"/>
    <mergeCell ref="AC16:AN16"/>
    <mergeCell ref="AO16:AZ16"/>
    <mergeCell ref="BA16:BE17"/>
    <mergeCell ref="A13:E13"/>
    <mergeCell ref="AE13:AO13"/>
    <mergeCell ref="AP13:AV13"/>
    <mergeCell ref="T6:T7"/>
    <mergeCell ref="U6:U7"/>
    <mergeCell ref="V6:V7"/>
    <mergeCell ref="BM13:BQ14"/>
    <mergeCell ref="BR13:CE14"/>
    <mergeCell ref="AE14:AO14"/>
    <mergeCell ref="AP14:AV14"/>
    <mergeCell ref="AW14:BD14"/>
    <mergeCell ref="A11:AA12"/>
    <mergeCell ref="AE11:AU11"/>
    <mergeCell ref="BM11:BQ12"/>
    <mergeCell ref="BR11:CE12"/>
    <mergeCell ref="AE12:AO12"/>
    <mergeCell ref="AP12:AV12"/>
    <mergeCell ref="AU3:AZ4"/>
    <mergeCell ref="BA3:BB4"/>
    <mergeCell ref="BC3:BD4"/>
    <mergeCell ref="BE3:BF4"/>
    <mergeCell ref="BG3:BH4"/>
    <mergeCell ref="BM7:CE8"/>
    <mergeCell ref="AE8:AO8"/>
    <mergeCell ref="AP8:AV8"/>
    <mergeCell ref="A9:AA10"/>
    <mergeCell ref="AE9:AO9"/>
    <mergeCell ref="AP9:AV9"/>
    <mergeCell ref="BM9:BQ10"/>
    <mergeCell ref="BR9:CE10"/>
    <mergeCell ref="W6:W7"/>
    <mergeCell ref="X6:X7"/>
    <mergeCell ref="Y6:Y7"/>
    <mergeCell ref="Z6:Z7"/>
    <mergeCell ref="AA6:AA7"/>
    <mergeCell ref="AE6:AU6"/>
    <mergeCell ref="AE7:AO7"/>
    <mergeCell ref="AP7:AV7"/>
    <mergeCell ref="A6:P7"/>
    <mergeCell ref="Q6:R7"/>
    <mergeCell ref="S6:S7"/>
    <mergeCell ref="CG13:CG14"/>
    <mergeCell ref="BM1:CE2"/>
    <mergeCell ref="U2:V2"/>
    <mergeCell ref="X2:Y2"/>
    <mergeCell ref="AA2:AB2"/>
    <mergeCell ref="AE2:AS2"/>
    <mergeCell ref="C3:Q3"/>
    <mergeCell ref="AE3:AG4"/>
    <mergeCell ref="AH3:AJ4"/>
    <mergeCell ref="AK3:AM4"/>
    <mergeCell ref="AN3:AP4"/>
    <mergeCell ref="BZ3:CA3"/>
    <mergeCell ref="CB3:CC3"/>
    <mergeCell ref="CD3:CE3"/>
    <mergeCell ref="D4:P4"/>
    <mergeCell ref="BM4:BQ4"/>
    <mergeCell ref="BR4:CE4"/>
    <mergeCell ref="BI3:BJ4"/>
    <mergeCell ref="BM3:BQ3"/>
    <mergeCell ref="BR3:BS3"/>
    <mergeCell ref="BT3:BU3"/>
    <mergeCell ref="BV3:BW3"/>
    <mergeCell ref="BX3:BY3"/>
    <mergeCell ref="AQ3:AS4"/>
  </mergeCells>
  <phoneticPr fontId="3"/>
  <conditionalFormatting sqref="CG13:CG14">
    <cfRule type="expression" dxfId="0" priority="1">
      <formula>$CG$13="NG"</formula>
    </cfRule>
  </conditionalFormatting>
  <dataValidations count="1">
    <dataValidation type="textLength" operator="equal" allowBlank="1" showInputMessage="1" showErrorMessage="1" sqref="BR13:CE14" xr:uid="{1A16943D-048D-480C-B60E-722F60BD1ADC}">
      <formula1>13</formula1>
    </dataValidation>
  </dataValidations>
  <printOptions horizontalCentered="1" verticalCentered="1"/>
  <pageMargins left="0.19685039370078741" right="0.19685039370078741" top="0.39370078740157483" bottom="0" header="0.31496062992125984" footer="0.31496062992125984"/>
  <pageSetup paperSize="13" scale="80" orientation="landscape" r:id="rId1"/>
  <colBreaks count="1" manualBreakCount="1">
    <brk id="62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37586-18E7-4C95-A62F-AF2F15B7F706}">
  <sheetPr>
    <tabColor rgb="FF92D050"/>
  </sheetPr>
  <dimension ref="A1:CJ40"/>
  <sheetViews>
    <sheetView showGridLines="0" showZeros="0" zoomScale="80" zoomScaleNormal="80" zoomScaleSheetLayoutView="118" workbookViewId="0">
      <selection activeCell="BW25" sqref="BW25:CE25"/>
    </sheetView>
  </sheetViews>
  <sheetFormatPr defaultRowHeight="18.75" x14ac:dyDescent="0.4"/>
  <cols>
    <col min="1" max="2" width="2.875" customWidth="1"/>
    <col min="3" max="18" width="2.125" customWidth="1"/>
    <col min="19" max="27" width="2.625" customWidth="1"/>
    <col min="28" max="63" width="2.125" customWidth="1"/>
    <col min="65" max="83" width="2.625" customWidth="1"/>
  </cols>
  <sheetData>
    <row r="1" spans="1:83" ht="25.5" x14ac:dyDescent="0.4">
      <c r="C1" s="14" t="s">
        <v>0</v>
      </c>
      <c r="BD1" s="15" t="s">
        <v>1</v>
      </c>
      <c r="BE1" s="16"/>
      <c r="BF1" s="58"/>
      <c r="BG1" s="58"/>
      <c r="BH1" s="58"/>
      <c r="BI1" s="58"/>
      <c r="BJ1" s="59">
        <v>1</v>
      </c>
      <c r="BM1" s="214" t="s">
        <v>45</v>
      </c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</row>
    <row r="2" spans="1:83" ht="15" customHeight="1" thickBot="1" x14ac:dyDescent="0.45">
      <c r="C2" s="14"/>
      <c r="U2" s="160">
        <f>BT3</f>
        <v>0</v>
      </c>
      <c r="V2" s="160"/>
      <c r="W2" s="16" t="s">
        <v>2</v>
      </c>
      <c r="X2" s="160">
        <f>BX3</f>
        <v>0</v>
      </c>
      <c r="Y2" s="160"/>
      <c r="Z2" s="16" t="s">
        <v>3</v>
      </c>
      <c r="AA2" s="160">
        <f>CB3</f>
        <v>0</v>
      </c>
      <c r="AB2" s="160"/>
      <c r="AC2" s="16" t="s">
        <v>4</v>
      </c>
      <c r="AE2" s="172" t="s">
        <v>5</v>
      </c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</row>
    <row r="3" spans="1:83" ht="25.5" customHeight="1" thickBot="1" x14ac:dyDescent="0.3">
      <c r="C3" s="213" t="s">
        <v>28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AE3" s="170">
        <v>1</v>
      </c>
      <c r="AF3" s="170"/>
      <c r="AG3" s="170"/>
      <c r="AH3" s="170">
        <v>2</v>
      </c>
      <c r="AI3" s="170"/>
      <c r="AJ3" s="170"/>
      <c r="AK3" s="170">
        <v>3</v>
      </c>
      <c r="AL3" s="170"/>
      <c r="AM3" s="170"/>
      <c r="AN3" s="170">
        <v>4</v>
      </c>
      <c r="AO3" s="170"/>
      <c r="AP3" s="170"/>
      <c r="AQ3" s="170">
        <v>5</v>
      </c>
      <c r="AR3" s="170"/>
      <c r="AS3" s="170"/>
      <c r="AU3" s="172" t="s">
        <v>6</v>
      </c>
      <c r="AV3" s="172"/>
      <c r="AW3" s="172"/>
      <c r="AX3" s="172"/>
      <c r="AY3" s="172"/>
      <c r="AZ3" s="173"/>
      <c r="BA3" s="174"/>
      <c r="BB3" s="175"/>
      <c r="BC3" s="174"/>
      <c r="BD3" s="175"/>
      <c r="BE3" s="174"/>
      <c r="BF3" s="175"/>
      <c r="BG3" s="174"/>
      <c r="BH3" s="175"/>
      <c r="BI3" s="174"/>
      <c r="BJ3" s="202"/>
      <c r="BM3" s="71" t="s">
        <v>38</v>
      </c>
      <c r="BN3" s="71"/>
      <c r="BO3" s="71"/>
      <c r="BP3" s="71"/>
      <c r="BQ3" s="71"/>
      <c r="BR3" s="74" t="s">
        <v>47</v>
      </c>
      <c r="BS3" s="75"/>
      <c r="BT3" s="76"/>
      <c r="BU3" s="77"/>
      <c r="BV3" s="84" t="s">
        <v>2</v>
      </c>
      <c r="BW3" s="84"/>
      <c r="BX3" s="83"/>
      <c r="BY3" s="83"/>
      <c r="BZ3" s="84" t="s">
        <v>3</v>
      </c>
      <c r="CA3" s="84"/>
      <c r="CB3" s="85"/>
      <c r="CC3" s="86"/>
      <c r="CD3" s="84" t="s">
        <v>4</v>
      </c>
      <c r="CE3" s="84"/>
    </row>
    <row r="4" spans="1:83" ht="26.25" thickBot="1" x14ac:dyDescent="0.45">
      <c r="C4" s="18"/>
      <c r="D4" s="171">
        <f>BR4</f>
        <v>0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8"/>
      <c r="S4" t="s">
        <v>7</v>
      </c>
      <c r="V4" s="10"/>
      <c r="W4" s="10"/>
      <c r="X4" s="10"/>
      <c r="Z4" s="10"/>
      <c r="AA4" s="10"/>
      <c r="AC4" s="10"/>
      <c r="AD4" s="1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U4" s="172"/>
      <c r="AV4" s="172"/>
      <c r="AW4" s="172"/>
      <c r="AX4" s="172"/>
      <c r="AY4" s="172"/>
      <c r="AZ4" s="173"/>
      <c r="BA4" s="176"/>
      <c r="BB4" s="165"/>
      <c r="BC4" s="176"/>
      <c r="BD4" s="165"/>
      <c r="BE4" s="176"/>
      <c r="BF4" s="165"/>
      <c r="BG4" s="176"/>
      <c r="BH4" s="165"/>
      <c r="BI4" s="176"/>
      <c r="BJ4" s="203"/>
      <c r="BM4" s="71" t="s">
        <v>42</v>
      </c>
      <c r="BN4" s="71"/>
      <c r="BO4" s="71"/>
      <c r="BP4" s="71"/>
      <c r="BQ4" s="71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</row>
    <row r="5" spans="1:83" ht="6.75" customHeight="1" thickBot="1" x14ac:dyDescent="0.45"/>
    <row r="6" spans="1:83" ht="29.25" customHeight="1" thickBot="1" x14ac:dyDescent="0.45">
      <c r="A6" s="227" t="s">
        <v>8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 t="s">
        <v>9</v>
      </c>
      <c r="R6" s="231"/>
      <c r="S6" s="216">
        <f>BW28</f>
        <v>0</v>
      </c>
      <c r="T6" s="179" t="str">
        <f>IF(LEN(S6)&gt;=8,MID(S6,LEN(S6)-7,1),"")</f>
        <v/>
      </c>
      <c r="U6" s="181" t="str">
        <f>IF(LEN(S6)&gt;=7,MID(S6,LEN(S6)-6,1),"")</f>
        <v/>
      </c>
      <c r="V6" s="177" t="str">
        <f>IF(LEN(S6)&gt;=6,MID(S6,LEN(S6)-5,1),"")</f>
        <v/>
      </c>
      <c r="W6" s="179" t="str">
        <f>IF(LEN(S6)&gt;=5,MID(S6,LEN(S6)-4,1),"")</f>
        <v/>
      </c>
      <c r="X6" s="181" t="str">
        <f>IF(LEN(S6)&gt;=4,MID(S6,LEN(S6)-3,1),"")</f>
        <v/>
      </c>
      <c r="Y6" s="177" t="str">
        <f>IF(LEN(S6)&gt;=3,MID(S6,LEN(S6)-2,1),"")</f>
        <v/>
      </c>
      <c r="Z6" s="179" t="str">
        <f>IF(LEN(S6)&gt;=2,MID(S6,LEN(S6)-1,1),"")</f>
        <v/>
      </c>
      <c r="AA6" s="183" t="str">
        <f>IF(LEN(S6)&gt;=1,MID(S6,LEN(S6),1),"")</f>
        <v>0</v>
      </c>
      <c r="AE6" s="225" t="s">
        <v>10</v>
      </c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67" t="s">
        <v>11</v>
      </c>
      <c r="AW6" s="48" t="str">
        <f>IF(BW21=0,"",BW21)</f>
        <v/>
      </c>
      <c r="AX6" s="49" t="str">
        <f>IF(LEN(AW6)&gt;=8,MID(AW6,LEN(AW6)-7,1),"")</f>
        <v/>
      </c>
      <c r="AY6" s="50" t="str">
        <f>IF(LEN(AW6)&gt;=7,MID(AW6,LEN(AW6)-6,1),"")</f>
        <v/>
      </c>
      <c r="AZ6" s="51" t="str">
        <f>IF(LEN(AW6)&gt;=6,MID(AW6,LEN(AW6)-5,1),"")</f>
        <v/>
      </c>
      <c r="BA6" s="52" t="str">
        <f>IF(LEN(AW6)&gt;=5,MID(AW6,LEN(AW6)-4,1),"")</f>
        <v/>
      </c>
      <c r="BB6" s="50" t="str">
        <f>IF(LEN(AW6)&gt;=4,MID(AW6,LEN(AW6)-3,1),"")</f>
        <v/>
      </c>
      <c r="BC6" s="51" t="str">
        <f>IF(LEN(AW6)&gt;=3,MID(AW6,LEN(AW6)-2,1),"")</f>
        <v/>
      </c>
      <c r="BD6" s="52" t="str">
        <f>IF(LEN(AW6)&gt;=2,MID(AW6,LEN(AW6)-1,1),"")</f>
        <v/>
      </c>
      <c r="BE6" s="53" t="str">
        <f>IF(LEN(AW6)&gt;=1,MID(AW6,LEN(AW6),1),"")</f>
        <v/>
      </c>
    </row>
    <row r="7" spans="1:83" ht="18.75" customHeight="1" thickBot="1" x14ac:dyDescent="0.45">
      <c r="A7" s="229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2"/>
      <c r="S7" s="217"/>
      <c r="T7" s="180"/>
      <c r="U7" s="182"/>
      <c r="V7" s="178"/>
      <c r="W7" s="180"/>
      <c r="X7" s="182"/>
      <c r="Y7" s="178"/>
      <c r="Z7" s="180"/>
      <c r="AA7" s="184"/>
      <c r="AE7" s="158">
        <v>0.1</v>
      </c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60" t="s">
        <v>12</v>
      </c>
      <c r="AQ7" s="160"/>
      <c r="AR7" s="160"/>
      <c r="AS7" s="160"/>
      <c r="AT7" s="160"/>
      <c r="AU7" s="160"/>
      <c r="AV7" s="161"/>
      <c r="AW7" s="20" t="str">
        <f>IF(BW18=0,"",BW18)</f>
        <v/>
      </c>
      <c r="AX7" s="21" t="str">
        <f>IF(LEN(AW7)&gt;=8,MID(AW7,LEN(AW7)-7,1),"")</f>
        <v/>
      </c>
      <c r="AY7" s="22" t="str">
        <f>IF(LEN(AW7)&gt;=7,MID(AW7,LEN(AW7)-6,1),"")</f>
        <v/>
      </c>
      <c r="AZ7" s="23" t="str">
        <f>IF(LEN(AW7)&gt;=6,MID(AW7,LEN(AW7)-5,1),"")</f>
        <v/>
      </c>
      <c r="BA7" s="24" t="str">
        <f>IF(LEN(AW7)&gt;=5,MID(AW7,LEN(AW7)-4,1),"")</f>
        <v/>
      </c>
      <c r="BB7" s="22" t="str">
        <f>IF(LEN(AW7)&gt;=4,MID(AW7,LEN(AW7)-3,1),"")</f>
        <v/>
      </c>
      <c r="BC7" s="23" t="str">
        <f>IF(LEN(AW7)&gt;=3,MID(AW7,LEN(AW7)-2,1),"")</f>
        <v/>
      </c>
      <c r="BD7" s="24" t="str">
        <f>IF(LEN(AW7)&gt;=2,MID(AW7,LEN(AW7)-1,1),"")</f>
        <v/>
      </c>
      <c r="BE7" s="25" t="str">
        <f>IF(LEN(AW7)&gt;=1,MID(AW7,LEN(AW7),1),"")</f>
        <v/>
      </c>
      <c r="BM7" s="71" t="s">
        <v>37</v>
      </c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</row>
    <row r="8" spans="1:83" ht="20.25" thickBot="1" x14ac:dyDescent="0.45">
      <c r="A8" s="26" t="s">
        <v>13</v>
      </c>
      <c r="AA8" s="27"/>
      <c r="AE8" s="204">
        <v>0.08</v>
      </c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6" t="s">
        <v>12</v>
      </c>
      <c r="AQ8" s="206"/>
      <c r="AR8" s="206"/>
      <c r="AS8" s="206"/>
      <c r="AT8" s="206"/>
      <c r="AU8" s="206"/>
      <c r="AV8" s="207"/>
      <c r="AW8" s="28" t="str">
        <f>IF(BW19=0,"",BW19)</f>
        <v/>
      </c>
      <c r="AX8" s="29" t="str">
        <f>IF(LEN(AW8)&gt;=8,MID(AW8,LEN(AW8)-7,1),"")</f>
        <v/>
      </c>
      <c r="AY8" s="30" t="str">
        <f>IF(LEN(AW8)&gt;=7,MID(AW8,LEN(AW8)-6,1),"")</f>
        <v/>
      </c>
      <c r="AZ8" s="11" t="str">
        <f>IF(LEN(AW8)&gt;=6,MID(AW8,LEN(AW8)-5,1),"")</f>
        <v/>
      </c>
      <c r="BA8" s="31" t="str">
        <f>IF(LEN(AW8)&gt;=5,MID(AW8,LEN(AW8)-4,1),"")</f>
        <v/>
      </c>
      <c r="BB8" s="30" t="str">
        <f>IF(LEN(AW8)&gt;=4,MID(AW8,LEN(AW8)-3,1),"")</f>
        <v/>
      </c>
      <c r="BC8" s="11" t="str">
        <f>IF(LEN(AW8)&gt;=3,MID(AW8,LEN(AW8)-2,1),"")</f>
        <v/>
      </c>
      <c r="BD8" s="31" t="str">
        <f>IF(LEN(AW8)&gt;=2,MID(AW8,LEN(AW8)-1,1),"")</f>
        <v/>
      </c>
      <c r="BE8" s="32" t="str">
        <f>IF(LEN(AW8)&gt;=1,MID(AW8,LEN(AW8),1),"")</f>
        <v/>
      </c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</row>
    <row r="9" spans="1:83" ht="19.5" customHeight="1" thickBot="1" x14ac:dyDescent="0.45">
      <c r="A9" s="208">
        <f>BR9</f>
        <v>0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10"/>
      <c r="AE9" s="162" t="s">
        <v>51</v>
      </c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211" t="s">
        <v>12</v>
      </c>
      <c r="AQ9" s="211"/>
      <c r="AR9" s="211"/>
      <c r="AS9" s="211"/>
      <c r="AT9" s="211"/>
      <c r="AU9" s="211"/>
      <c r="AV9" s="212"/>
      <c r="AW9" s="33" t="str">
        <f>IF(BW20=0,"",BW20)</f>
        <v/>
      </c>
      <c r="AX9" s="34" t="str">
        <f>IF(LEN(AW9)&gt;=8,MID(AW9,LEN(AW9)-7,1),"")</f>
        <v/>
      </c>
      <c r="AY9" s="35" t="str">
        <f>IF(LEN(AW9)&gt;=7,MID(AW9,LEN(AW9)-6,1),"")</f>
        <v/>
      </c>
      <c r="AZ9" s="36" t="str">
        <f>IF(LEN(AW9)&gt;=6,MID(AW9,LEN(AW9)-5,1),"")</f>
        <v/>
      </c>
      <c r="BA9" s="37" t="str">
        <f>IF(LEN(AW9)&gt;=5,MID(AW9,LEN(AW9)-4,1),"")</f>
        <v/>
      </c>
      <c r="BB9" s="35" t="str">
        <f>IF(LEN(AW9)&gt;=4,MID(AW9,LEN(AW9)-3,1),"")</f>
        <v/>
      </c>
      <c r="BC9" s="36" t="str">
        <f>IF(LEN(AW9)&gt;=3,MID(AW9,LEN(AW9)-2,1),"")</f>
        <v/>
      </c>
      <c r="BD9" s="37" t="str">
        <f>IF(LEN(AW9)&gt;=2,MID(AW9,LEN(AW9)-1,1),"")</f>
        <v/>
      </c>
      <c r="BE9" s="38" t="str">
        <f>IF(LEN(AW9)&gt;=1,MID(AW9,LEN(AW9),1),"")</f>
        <v/>
      </c>
      <c r="BM9" s="71" t="s">
        <v>30</v>
      </c>
      <c r="BN9" s="71"/>
      <c r="BO9" s="71"/>
      <c r="BP9" s="71"/>
      <c r="BQ9" s="71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</row>
    <row r="10" spans="1:83" ht="19.5" customHeight="1" thickBot="1" x14ac:dyDescent="0.45">
      <c r="A10" s="208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10"/>
      <c r="AW10" s="39"/>
      <c r="AX10" s="39"/>
      <c r="AY10" s="39"/>
      <c r="AZ10" s="39"/>
      <c r="BA10" s="39"/>
      <c r="BB10" s="39"/>
      <c r="BC10" s="39"/>
      <c r="BD10" s="39"/>
      <c r="BE10" s="39"/>
      <c r="BM10" s="71"/>
      <c r="BN10" s="71"/>
      <c r="BO10" s="71"/>
      <c r="BP10" s="71"/>
      <c r="BQ10" s="71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</row>
    <row r="11" spans="1:83" ht="29.25" customHeight="1" thickBot="1" x14ac:dyDescent="0.45">
      <c r="A11" s="153">
        <f>BR11</f>
        <v>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5"/>
      <c r="AE11" s="239" t="s">
        <v>14</v>
      </c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68" t="s">
        <v>11</v>
      </c>
      <c r="AW11" s="54" t="str">
        <f>IF(BW26=0,"",BW26)</f>
        <v/>
      </c>
      <c r="AX11" s="49" t="str">
        <f>IF(LEN(AW11)&gt;=8,MID(AW11,LEN(AW11)-7,1),"")</f>
        <v/>
      </c>
      <c r="AY11" s="50" t="str">
        <f>IF(LEN(AW11)&gt;=7,MID(AW11,LEN(AW11)-6,1),"")</f>
        <v/>
      </c>
      <c r="AZ11" s="51" t="str">
        <f>IF(LEN(AW11)&gt;=6,MID(AW11,LEN(AW11)-5,1),"")</f>
        <v/>
      </c>
      <c r="BA11" s="52" t="str">
        <f>IF(LEN(AW11)&gt;=5,MID(AW11,LEN(AW11)-4,1),"")</f>
        <v/>
      </c>
      <c r="BB11" s="50" t="str">
        <f>IF(LEN(AW11)&gt;=4,MID(AW11,LEN(AW11)-3,1),"")</f>
        <v/>
      </c>
      <c r="BC11" s="51" t="str">
        <f>IF(LEN(AW11)&gt;=3,MID(AW11,LEN(AW11)-2,1),"")</f>
        <v/>
      </c>
      <c r="BD11" s="52" t="str">
        <f>IF(LEN(AW11)&gt;=2,MID(AW11,LEN(AW11)-1,1),"")</f>
        <v/>
      </c>
      <c r="BE11" s="53" t="str">
        <f>IF(LEN(AW11)&gt;=1,MID(AW11,LEN(AW11),1),"")</f>
        <v/>
      </c>
      <c r="BM11" s="71" t="s">
        <v>31</v>
      </c>
      <c r="BN11" s="71"/>
      <c r="BO11" s="71"/>
      <c r="BP11" s="71"/>
      <c r="BQ11" s="71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</row>
    <row r="12" spans="1:83" ht="18.75" customHeight="1" thickBot="1" x14ac:dyDescent="0.45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5"/>
      <c r="AE12" s="158">
        <v>0.1</v>
      </c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60" t="s">
        <v>15</v>
      </c>
      <c r="AQ12" s="160"/>
      <c r="AR12" s="160"/>
      <c r="AS12" s="160"/>
      <c r="AT12" s="160"/>
      <c r="AU12" s="160"/>
      <c r="AV12" s="161"/>
      <c r="AW12" s="20" t="str">
        <f>IF(BW24=0,"",BW24)</f>
        <v/>
      </c>
      <c r="AX12" s="21" t="str">
        <f>IF(LEN(AW12)&gt;=8,MID(AW12,LEN(AW12)-7,1),"")</f>
        <v/>
      </c>
      <c r="AY12" s="22" t="str">
        <f>IF(LEN(AW12)&gt;=7,MID(AW12,LEN(AW12)-6,1),"")</f>
        <v/>
      </c>
      <c r="AZ12" s="23" t="str">
        <f>IF(LEN(AW12)&gt;=6,MID(AW12,LEN(AW12)-5,1),"")</f>
        <v/>
      </c>
      <c r="BA12" s="24" t="str">
        <f>IF(LEN(AW12)&gt;=5,MID(AW12,LEN(AW12)-4,1),"")</f>
        <v/>
      </c>
      <c r="BB12" s="22" t="str">
        <f>IF(LEN(AW12)&gt;=4,MID(AW12,LEN(AW12)-3,1),"")</f>
        <v/>
      </c>
      <c r="BC12" s="23" t="str">
        <f>IF(LEN(AW12)&gt;=3,MID(AW12,LEN(AW12)-2,1),"")</f>
        <v/>
      </c>
      <c r="BD12" s="24" t="str">
        <f>IF(LEN(AW12)&gt;=2,MID(AW12,LEN(AW12)-1,1),"")</f>
        <v/>
      </c>
      <c r="BE12" s="25" t="str">
        <f>IF(LEN(AW12)&gt;=1,MID(AW12,LEN(AW12),1),"")</f>
        <v/>
      </c>
      <c r="BM12" s="71"/>
      <c r="BN12" s="71"/>
      <c r="BO12" s="71"/>
      <c r="BP12" s="71"/>
      <c r="BQ12" s="71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</row>
    <row r="13" spans="1:83" ht="19.5" customHeight="1" thickBot="1" x14ac:dyDescent="0.45">
      <c r="A13" s="169"/>
      <c r="B13" s="169"/>
      <c r="C13" s="169"/>
      <c r="D13" s="169"/>
      <c r="E13" s="169"/>
      <c r="F13" s="40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AA13" s="27"/>
      <c r="AE13" s="162">
        <v>0.08</v>
      </c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4" t="s">
        <v>15</v>
      </c>
      <c r="AQ13" s="164"/>
      <c r="AR13" s="164"/>
      <c r="AS13" s="164"/>
      <c r="AT13" s="164"/>
      <c r="AU13" s="164"/>
      <c r="AV13" s="165"/>
      <c r="AW13" s="28" t="str">
        <f>IF(BW25=0,"",BW25)</f>
        <v/>
      </c>
      <c r="AX13" s="29" t="str">
        <f>IF(LEN(AW13)&gt;=8,MID(AW13,LEN(AW13)-7,1),"")</f>
        <v/>
      </c>
      <c r="AY13" s="30" t="str">
        <f>IF(LEN(AW13)&gt;=7,MID(AW13,LEN(AW13)-6,1),"")</f>
        <v/>
      </c>
      <c r="AZ13" s="11" t="str">
        <f>IF(LEN(AW13)&gt;=6,MID(AW13,LEN(AW13)-5,1),"")</f>
        <v/>
      </c>
      <c r="BA13" s="31" t="str">
        <f>IF(LEN(AW13)&gt;=5,MID(AW13,LEN(AW13)-4,1),"")</f>
        <v/>
      </c>
      <c r="BB13" s="30" t="str">
        <f>IF(LEN(AW13)&gt;=4,MID(AW13,LEN(AW13)-3,1),"")</f>
        <v/>
      </c>
      <c r="BC13" s="11" t="str">
        <f>IF(LEN(AW13)&gt;=3,MID(AW13,LEN(AW13)-2,1),"")</f>
        <v/>
      </c>
      <c r="BD13" s="31" t="str">
        <f>IF(LEN(AW13)&gt;=2,MID(AW13,LEN(AW13)-1,1),"")</f>
        <v/>
      </c>
      <c r="BE13" s="32" t="str">
        <f>IF(LEN(AW13)&gt;=1,MID(AW13,LEN(AW13),1),"")</f>
        <v/>
      </c>
      <c r="BM13" s="92"/>
      <c r="BN13" s="92"/>
      <c r="BO13" s="92"/>
      <c r="BP13" s="92"/>
      <c r="BQ13" s="92"/>
      <c r="BR13" s="233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5"/>
    </row>
    <row r="14" spans="1:83" ht="19.5" customHeight="1" thickBot="1" x14ac:dyDescent="0.45">
      <c r="A14" s="42"/>
      <c r="B14" s="43"/>
      <c r="C14" s="43"/>
      <c r="D14" s="43"/>
      <c r="E14" s="43"/>
      <c r="F14" s="43"/>
      <c r="G14" s="44"/>
      <c r="H14" s="45"/>
      <c r="I14" s="45"/>
      <c r="J14" s="45"/>
      <c r="K14" s="45"/>
      <c r="L14" s="45"/>
      <c r="M14" s="45"/>
      <c r="N14" s="45"/>
      <c r="O14" s="45"/>
      <c r="P14" s="45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/>
      <c r="AE14" s="166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92"/>
      <c r="AQ14" s="92"/>
      <c r="AR14" s="92"/>
      <c r="AS14" s="92"/>
      <c r="AT14" s="92"/>
      <c r="AU14" s="92"/>
      <c r="AV14" s="92"/>
      <c r="AW14" s="134"/>
      <c r="AX14" s="134"/>
      <c r="AY14" s="134"/>
      <c r="AZ14" s="134"/>
      <c r="BA14" s="134"/>
      <c r="BB14" s="134"/>
      <c r="BC14" s="134"/>
      <c r="BD14" s="134"/>
      <c r="BE14" s="47"/>
      <c r="BM14" s="92"/>
      <c r="BN14" s="92"/>
      <c r="BO14" s="92"/>
      <c r="BP14" s="92"/>
      <c r="BQ14" s="92"/>
      <c r="BR14" s="236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8"/>
    </row>
    <row r="15" spans="1:83" ht="19.5" customHeight="1" thickBot="1" x14ac:dyDescent="0.45"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</row>
    <row r="16" spans="1:83" ht="19.5" thickBot="1" x14ac:dyDescent="0.45">
      <c r="A16" s="241" t="s">
        <v>16</v>
      </c>
      <c r="B16" s="242"/>
      <c r="C16" s="245" t="s">
        <v>17</v>
      </c>
      <c r="D16" s="246"/>
      <c r="E16" s="246"/>
      <c r="F16" s="246"/>
      <c r="G16" s="246"/>
      <c r="H16" s="246"/>
      <c r="I16" s="246"/>
      <c r="J16" s="246"/>
      <c r="K16" s="247"/>
      <c r="L16" s="242" t="s">
        <v>18</v>
      </c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 t="s">
        <v>19</v>
      </c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 t="s">
        <v>20</v>
      </c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51" t="s">
        <v>21</v>
      </c>
      <c r="BB16" s="251"/>
      <c r="BC16" s="252"/>
      <c r="BD16" s="252"/>
      <c r="BE16" s="252"/>
      <c r="BF16" s="245" t="s">
        <v>22</v>
      </c>
      <c r="BG16" s="246"/>
      <c r="BH16" s="246"/>
      <c r="BI16" s="246"/>
      <c r="BJ16" s="254"/>
      <c r="BM16" s="13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</row>
    <row r="17" spans="1:88" ht="19.5" thickBot="1" x14ac:dyDescent="0.45">
      <c r="A17" s="243"/>
      <c r="B17" s="244"/>
      <c r="C17" s="248"/>
      <c r="D17" s="249"/>
      <c r="E17" s="249"/>
      <c r="F17" s="249"/>
      <c r="G17" s="249"/>
      <c r="H17" s="249"/>
      <c r="I17" s="249"/>
      <c r="J17" s="249"/>
      <c r="K17" s="250"/>
      <c r="L17" s="244" t="s">
        <v>23</v>
      </c>
      <c r="M17" s="244"/>
      <c r="N17" s="256" t="s">
        <v>24</v>
      </c>
      <c r="O17" s="257"/>
      <c r="P17" s="258"/>
      <c r="Q17" s="256" t="s">
        <v>25</v>
      </c>
      <c r="R17" s="257"/>
      <c r="S17" s="257"/>
      <c r="T17" s="258"/>
      <c r="U17" s="244" t="s">
        <v>26</v>
      </c>
      <c r="V17" s="244"/>
      <c r="W17" s="244"/>
      <c r="X17" s="244"/>
      <c r="Y17" s="244"/>
      <c r="Z17" s="244"/>
      <c r="AA17" s="244"/>
      <c r="AB17" s="244"/>
      <c r="AC17" s="244" t="s">
        <v>24</v>
      </c>
      <c r="AD17" s="244"/>
      <c r="AE17" s="244"/>
      <c r="AF17" s="244" t="s">
        <v>26</v>
      </c>
      <c r="AG17" s="244"/>
      <c r="AH17" s="244"/>
      <c r="AI17" s="244"/>
      <c r="AJ17" s="244"/>
      <c r="AK17" s="244"/>
      <c r="AL17" s="244"/>
      <c r="AM17" s="244"/>
      <c r="AN17" s="244"/>
      <c r="AO17" s="244" t="s">
        <v>24</v>
      </c>
      <c r="AP17" s="244"/>
      <c r="AQ17" s="244"/>
      <c r="AR17" s="244" t="s">
        <v>26</v>
      </c>
      <c r="AS17" s="244"/>
      <c r="AT17" s="244"/>
      <c r="AU17" s="244"/>
      <c r="AV17" s="244"/>
      <c r="AW17" s="244"/>
      <c r="AX17" s="244"/>
      <c r="AY17" s="244"/>
      <c r="AZ17" s="244"/>
      <c r="BA17" s="253"/>
      <c r="BB17" s="253"/>
      <c r="BC17" s="253"/>
      <c r="BD17" s="253"/>
      <c r="BE17" s="253"/>
      <c r="BF17" s="248"/>
      <c r="BG17" s="249"/>
      <c r="BH17" s="249"/>
      <c r="BI17" s="249"/>
      <c r="BJ17" s="255"/>
      <c r="BM17" s="71" t="s">
        <v>48</v>
      </c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</row>
    <row r="18" spans="1:88" ht="19.5" thickBot="1" x14ac:dyDescent="0.45">
      <c r="A18" s="3"/>
      <c r="B18" s="4"/>
      <c r="C18" s="120"/>
      <c r="D18" s="121"/>
      <c r="E18" s="121"/>
      <c r="F18" s="121"/>
      <c r="G18" s="121"/>
      <c r="H18" s="121"/>
      <c r="I18" s="121"/>
      <c r="J18" s="121"/>
      <c r="K18" s="122"/>
      <c r="L18" s="133"/>
      <c r="M18" s="133"/>
      <c r="N18" s="124"/>
      <c r="O18" s="125"/>
      <c r="P18" s="126"/>
      <c r="Q18" s="127"/>
      <c r="R18" s="128"/>
      <c r="S18" s="128"/>
      <c r="T18" s="129"/>
      <c r="U18" s="114"/>
      <c r="V18" s="114"/>
      <c r="W18" s="114"/>
      <c r="X18" s="114"/>
      <c r="Y18" s="114"/>
      <c r="Z18" s="114"/>
      <c r="AA18" s="114"/>
      <c r="AB18" s="115"/>
      <c r="AC18" s="112"/>
      <c r="AD18" s="112"/>
      <c r="AE18" s="112"/>
      <c r="AF18" s="113"/>
      <c r="AG18" s="114"/>
      <c r="AH18" s="114"/>
      <c r="AI18" s="114"/>
      <c r="AJ18" s="114"/>
      <c r="AK18" s="114"/>
      <c r="AL18" s="114"/>
      <c r="AM18" s="114"/>
      <c r="AN18" s="115"/>
      <c r="AO18" s="112"/>
      <c r="AP18" s="112"/>
      <c r="AQ18" s="112"/>
      <c r="AR18" s="113"/>
      <c r="AS18" s="114"/>
      <c r="AT18" s="114"/>
      <c r="AU18" s="114"/>
      <c r="AV18" s="114"/>
      <c r="AW18" s="114"/>
      <c r="AX18" s="114"/>
      <c r="AY18" s="114"/>
      <c r="AZ18" s="115"/>
      <c r="BA18" s="218"/>
      <c r="BB18" s="218"/>
      <c r="BC18" s="218"/>
      <c r="BD18" s="218"/>
      <c r="BE18" s="218"/>
      <c r="BF18" s="120"/>
      <c r="BG18" s="121"/>
      <c r="BH18" s="121"/>
      <c r="BI18" s="121"/>
      <c r="BJ18" s="219"/>
      <c r="BM18" s="87" t="s">
        <v>32</v>
      </c>
      <c r="BN18" s="88"/>
      <c r="BO18" s="88"/>
      <c r="BP18" s="88"/>
      <c r="BQ18" s="88"/>
      <c r="BR18" s="88"/>
      <c r="BS18" s="88"/>
      <c r="BT18" s="88"/>
      <c r="BU18" s="88"/>
      <c r="BV18" s="89"/>
      <c r="BW18" s="78"/>
      <c r="BX18" s="78"/>
      <c r="BY18" s="78"/>
      <c r="BZ18" s="78"/>
      <c r="CA18" s="78"/>
      <c r="CB18" s="78"/>
      <c r="CC18" s="78"/>
      <c r="CD18" s="78"/>
      <c r="CE18" s="78"/>
    </row>
    <row r="19" spans="1:88" ht="19.5" thickBot="1" x14ac:dyDescent="0.45">
      <c r="A19" s="5"/>
      <c r="B19" s="6"/>
      <c r="C19" s="120"/>
      <c r="D19" s="121"/>
      <c r="E19" s="121"/>
      <c r="F19" s="121"/>
      <c r="G19" s="121"/>
      <c r="H19" s="121"/>
      <c r="I19" s="121"/>
      <c r="J19" s="121"/>
      <c r="K19" s="122"/>
      <c r="L19" s="123"/>
      <c r="M19" s="123"/>
      <c r="N19" s="124"/>
      <c r="O19" s="125"/>
      <c r="P19" s="126"/>
      <c r="Q19" s="127"/>
      <c r="R19" s="128"/>
      <c r="S19" s="128"/>
      <c r="T19" s="129"/>
      <c r="U19" s="114"/>
      <c r="V19" s="114"/>
      <c r="W19" s="114"/>
      <c r="X19" s="114"/>
      <c r="Y19" s="114"/>
      <c r="Z19" s="114"/>
      <c r="AA19" s="114"/>
      <c r="AB19" s="115"/>
      <c r="AC19" s="112"/>
      <c r="AD19" s="112"/>
      <c r="AE19" s="112"/>
      <c r="AF19" s="113"/>
      <c r="AG19" s="114"/>
      <c r="AH19" s="114"/>
      <c r="AI19" s="114"/>
      <c r="AJ19" s="114"/>
      <c r="AK19" s="114"/>
      <c r="AL19" s="114"/>
      <c r="AM19" s="114"/>
      <c r="AN19" s="115"/>
      <c r="AO19" s="112"/>
      <c r="AP19" s="112"/>
      <c r="AQ19" s="112"/>
      <c r="AR19" s="113"/>
      <c r="AS19" s="114"/>
      <c r="AT19" s="114"/>
      <c r="AU19" s="114"/>
      <c r="AV19" s="114"/>
      <c r="AW19" s="114"/>
      <c r="AX19" s="114"/>
      <c r="AY19" s="114"/>
      <c r="AZ19" s="115"/>
      <c r="BA19" s="218"/>
      <c r="BB19" s="218"/>
      <c r="BC19" s="218"/>
      <c r="BD19" s="218"/>
      <c r="BE19" s="218"/>
      <c r="BF19" s="120"/>
      <c r="BG19" s="121"/>
      <c r="BH19" s="121"/>
      <c r="BI19" s="121"/>
      <c r="BJ19" s="219"/>
      <c r="BM19" s="87" t="s">
        <v>33</v>
      </c>
      <c r="BN19" s="88"/>
      <c r="BO19" s="88"/>
      <c r="BP19" s="88"/>
      <c r="BQ19" s="88"/>
      <c r="BR19" s="88"/>
      <c r="BS19" s="88"/>
      <c r="BT19" s="88"/>
      <c r="BU19" s="88"/>
      <c r="BV19" s="89"/>
      <c r="BW19" s="78"/>
      <c r="BX19" s="78"/>
      <c r="BY19" s="78"/>
      <c r="BZ19" s="78"/>
      <c r="CA19" s="78"/>
      <c r="CB19" s="78"/>
      <c r="CC19" s="78"/>
      <c r="CD19" s="78"/>
      <c r="CE19" s="78"/>
    </row>
    <row r="20" spans="1:88" ht="19.5" customHeight="1" thickBot="1" x14ac:dyDescent="0.45">
      <c r="A20" s="5"/>
      <c r="B20" s="6"/>
      <c r="C20" s="120"/>
      <c r="D20" s="121"/>
      <c r="E20" s="121"/>
      <c r="F20" s="121"/>
      <c r="G20" s="121"/>
      <c r="H20" s="121"/>
      <c r="I20" s="121"/>
      <c r="J20" s="121"/>
      <c r="K20" s="122"/>
      <c r="L20" s="123"/>
      <c r="M20" s="123"/>
      <c r="N20" s="124"/>
      <c r="O20" s="125"/>
      <c r="P20" s="126"/>
      <c r="Q20" s="127"/>
      <c r="R20" s="128"/>
      <c r="S20" s="128"/>
      <c r="T20" s="129"/>
      <c r="U20" s="114"/>
      <c r="V20" s="114"/>
      <c r="W20" s="114"/>
      <c r="X20" s="114"/>
      <c r="Y20" s="114"/>
      <c r="Z20" s="114"/>
      <c r="AA20" s="114"/>
      <c r="AB20" s="115"/>
      <c r="AC20" s="112"/>
      <c r="AD20" s="112"/>
      <c r="AE20" s="112"/>
      <c r="AF20" s="113"/>
      <c r="AG20" s="114"/>
      <c r="AH20" s="114"/>
      <c r="AI20" s="114"/>
      <c r="AJ20" s="114"/>
      <c r="AK20" s="114"/>
      <c r="AL20" s="114"/>
      <c r="AM20" s="114"/>
      <c r="AN20" s="115"/>
      <c r="AO20" s="112"/>
      <c r="AP20" s="112"/>
      <c r="AQ20" s="112"/>
      <c r="AR20" s="113"/>
      <c r="AS20" s="114"/>
      <c r="AT20" s="114"/>
      <c r="AU20" s="114"/>
      <c r="AV20" s="114"/>
      <c r="AW20" s="114"/>
      <c r="AX20" s="114"/>
      <c r="AY20" s="114"/>
      <c r="AZ20" s="115"/>
      <c r="BA20" s="218"/>
      <c r="BB20" s="218"/>
      <c r="BC20" s="218"/>
      <c r="BD20" s="218"/>
      <c r="BE20" s="218"/>
      <c r="BF20" s="120"/>
      <c r="BG20" s="121"/>
      <c r="BH20" s="121"/>
      <c r="BI20" s="121"/>
      <c r="BJ20" s="219"/>
      <c r="BM20" s="71" t="s">
        <v>43</v>
      </c>
      <c r="BN20" s="71"/>
      <c r="BO20" s="71"/>
      <c r="BP20" s="71"/>
      <c r="BQ20" s="71"/>
      <c r="BR20" s="71"/>
      <c r="BS20" s="71"/>
      <c r="BT20" s="71"/>
      <c r="BU20" s="71"/>
      <c r="BV20" s="71"/>
      <c r="BW20" s="78"/>
      <c r="BX20" s="78"/>
      <c r="BY20" s="78"/>
      <c r="BZ20" s="78"/>
      <c r="CA20" s="78"/>
      <c r="CB20" s="78"/>
      <c r="CC20" s="78"/>
      <c r="CD20" s="78"/>
      <c r="CE20" s="78"/>
      <c r="CI20" s="55"/>
      <c r="CJ20" s="56"/>
    </row>
    <row r="21" spans="1:88" ht="19.5" customHeight="1" thickBot="1" x14ac:dyDescent="0.45">
      <c r="A21" s="5"/>
      <c r="B21" s="6"/>
      <c r="C21" s="120"/>
      <c r="D21" s="121"/>
      <c r="E21" s="121"/>
      <c r="F21" s="121"/>
      <c r="G21" s="121"/>
      <c r="H21" s="121"/>
      <c r="I21" s="121"/>
      <c r="J21" s="121"/>
      <c r="K21" s="122"/>
      <c r="L21" s="123"/>
      <c r="M21" s="123"/>
      <c r="N21" s="124"/>
      <c r="O21" s="125"/>
      <c r="P21" s="126"/>
      <c r="Q21" s="127"/>
      <c r="R21" s="128"/>
      <c r="S21" s="128"/>
      <c r="T21" s="129"/>
      <c r="U21" s="114"/>
      <c r="V21" s="114"/>
      <c r="W21" s="114"/>
      <c r="X21" s="114"/>
      <c r="Y21" s="114"/>
      <c r="Z21" s="114"/>
      <c r="AA21" s="114"/>
      <c r="AB21" s="115"/>
      <c r="AC21" s="112"/>
      <c r="AD21" s="112"/>
      <c r="AE21" s="112"/>
      <c r="AF21" s="113"/>
      <c r="AG21" s="114"/>
      <c r="AH21" s="114"/>
      <c r="AI21" s="114"/>
      <c r="AJ21" s="114"/>
      <c r="AK21" s="114"/>
      <c r="AL21" s="114"/>
      <c r="AM21" s="114"/>
      <c r="AN21" s="115"/>
      <c r="AO21" s="112"/>
      <c r="AP21" s="112"/>
      <c r="AQ21" s="112"/>
      <c r="AR21" s="113"/>
      <c r="AS21" s="114"/>
      <c r="AT21" s="114"/>
      <c r="AU21" s="114"/>
      <c r="AV21" s="114"/>
      <c r="AW21" s="114"/>
      <c r="AX21" s="114"/>
      <c r="AY21" s="114"/>
      <c r="AZ21" s="115"/>
      <c r="BA21" s="218"/>
      <c r="BB21" s="218"/>
      <c r="BC21" s="218"/>
      <c r="BD21" s="218"/>
      <c r="BE21" s="218"/>
      <c r="BF21" s="120"/>
      <c r="BG21" s="121"/>
      <c r="BH21" s="121"/>
      <c r="BI21" s="121"/>
      <c r="BJ21" s="219"/>
      <c r="BM21" s="71" t="s">
        <v>49</v>
      </c>
      <c r="BN21" s="71"/>
      <c r="BO21" s="71"/>
      <c r="BP21" s="71"/>
      <c r="BQ21" s="71"/>
      <c r="BR21" s="71"/>
      <c r="BS21" s="71"/>
      <c r="BT21" s="71"/>
      <c r="BU21" s="71"/>
      <c r="BV21" s="71"/>
      <c r="BW21" s="220">
        <f>SUM(BW18:CE20)</f>
        <v>0</v>
      </c>
      <c r="BX21" s="220"/>
      <c r="BY21" s="220"/>
      <c r="BZ21" s="220"/>
      <c r="CA21" s="220"/>
      <c r="CB21" s="220"/>
      <c r="CC21" s="220"/>
      <c r="CD21" s="220"/>
      <c r="CE21" s="220"/>
      <c r="CI21" s="57"/>
      <c r="CJ21" s="56"/>
    </row>
    <row r="22" spans="1:88" ht="19.5" thickBot="1" x14ac:dyDescent="0.45">
      <c r="A22" s="5"/>
      <c r="B22" s="6"/>
      <c r="C22" s="120"/>
      <c r="D22" s="121"/>
      <c r="E22" s="121"/>
      <c r="F22" s="121"/>
      <c r="G22" s="121"/>
      <c r="H22" s="121"/>
      <c r="I22" s="121"/>
      <c r="J22" s="121"/>
      <c r="K22" s="122"/>
      <c r="L22" s="123"/>
      <c r="M22" s="123"/>
      <c r="N22" s="124"/>
      <c r="O22" s="125"/>
      <c r="P22" s="126"/>
      <c r="Q22" s="127"/>
      <c r="R22" s="128"/>
      <c r="S22" s="128"/>
      <c r="T22" s="129"/>
      <c r="U22" s="114"/>
      <c r="V22" s="114"/>
      <c r="W22" s="114"/>
      <c r="X22" s="114"/>
      <c r="Y22" s="114"/>
      <c r="Z22" s="114"/>
      <c r="AA22" s="114"/>
      <c r="AB22" s="115"/>
      <c r="AC22" s="112"/>
      <c r="AD22" s="112"/>
      <c r="AE22" s="112"/>
      <c r="AF22" s="113"/>
      <c r="AG22" s="114"/>
      <c r="AH22" s="114"/>
      <c r="AI22" s="114"/>
      <c r="AJ22" s="114"/>
      <c r="AK22" s="114"/>
      <c r="AL22" s="114"/>
      <c r="AM22" s="114"/>
      <c r="AN22" s="115"/>
      <c r="AO22" s="112"/>
      <c r="AP22" s="112"/>
      <c r="AQ22" s="112"/>
      <c r="AR22" s="113"/>
      <c r="AS22" s="114"/>
      <c r="AT22" s="114"/>
      <c r="AU22" s="114"/>
      <c r="AV22" s="114"/>
      <c r="AW22" s="114"/>
      <c r="AX22" s="114"/>
      <c r="AY22" s="114"/>
      <c r="AZ22" s="115"/>
      <c r="BA22" s="218"/>
      <c r="BB22" s="218"/>
      <c r="BC22" s="218"/>
      <c r="BD22" s="218"/>
      <c r="BE22" s="218"/>
      <c r="BF22" s="120"/>
      <c r="BG22" s="121"/>
      <c r="BH22" s="121"/>
      <c r="BI22" s="121"/>
      <c r="BJ22" s="219"/>
      <c r="BR22" s="12"/>
    </row>
    <row r="23" spans="1:88" ht="19.5" thickBot="1" x14ac:dyDescent="0.45">
      <c r="A23" s="5"/>
      <c r="B23" s="6"/>
      <c r="C23" s="120"/>
      <c r="D23" s="121"/>
      <c r="E23" s="121"/>
      <c r="F23" s="121"/>
      <c r="G23" s="121"/>
      <c r="H23" s="121"/>
      <c r="I23" s="121"/>
      <c r="J23" s="121"/>
      <c r="K23" s="122"/>
      <c r="L23" s="123"/>
      <c r="M23" s="123"/>
      <c r="N23" s="124"/>
      <c r="O23" s="125"/>
      <c r="P23" s="126"/>
      <c r="Q23" s="127"/>
      <c r="R23" s="128"/>
      <c r="S23" s="128"/>
      <c r="T23" s="129"/>
      <c r="U23" s="114"/>
      <c r="V23" s="114"/>
      <c r="W23" s="114"/>
      <c r="X23" s="114"/>
      <c r="Y23" s="114"/>
      <c r="Z23" s="114"/>
      <c r="AA23" s="114"/>
      <c r="AB23" s="115"/>
      <c r="AC23" s="112"/>
      <c r="AD23" s="112"/>
      <c r="AE23" s="112"/>
      <c r="AF23" s="113"/>
      <c r="AG23" s="114"/>
      <c r="AH23" s="114"/>
      <c r="AI23" s="114"/>
      <c r="AJ23" s="114"/>
      <c r="AK23" s="114"/>
      <c r="AL23" s="114"/>
      <c r="AM23" s="114"/>
      <c r="AN23" s="115"/>
      <c r="AO23" s="112"/>
      <c r="AP23" s="112"/>
      <c r="AQ23" s="112"/>
      <c r="AR23" s="113"/>
      <c r="AS23" s="114"/>
      <c r="AT23" s="114"/>
      <c r="AU23" s="114"/>
      <c r="AV23" s="114"/>
      <c r="AW23" s="114"/>
      <c r="AX23" s="114"/>
      <c r="AY23" s="114"/>
      <c r="AZ23" s="115"/>
      <c r="BA23" s="218"/>
      <c r="BB23" s="218"/>
      <c r="BC23" s="218"/>
      <c r="BD23" s="218"/>
      <c r="BE23" s="218"/>
      <c r="BF23" s="120"/>
      <c r="BG23" s="121"/>
      <c r="BH23" s="121"/>
      <c r="BI23" s="121"/>
      <c r="BJ23" s="219"/>
      <c r="BM23" s="71" t="s">
        <v>36</v>
      </c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</row>
    <row r="24" spans="1:88" ht="19.5" thickBot="1" x14ac:dyDescent="0.45">
      <c r="A24" s="5"/>
      <c r="B24" s="6"/>
      <c r="C24" s="120"/>
      <c r="D24" s="121"/>
      <c r="E24" s="121"/>
      <c r="F24" s="121"/>
      <c r="G24" s="121"/>
      <c r="H24" s="121"/>
      <c r="I24" s="121"/>
      <c r="J24" s="121"/>
      <c r="K24" s="122"/>
      <c r="L24" s="123"/>
      <c r="M24" s="123"/>
      <c r="N24" s="124"/>
      <c r="O24" s="125"/>
      <c r="P24" s="126"/>
      <c r="Q24" s="127"/>
      <c r="R24" s="128"/>
      <c r="S24" s="128"/>
      <c r="T24" s="129"/>
      <c r="U24" s="114"/>
      <c r="V24" s="114"/>
      <c r="W24" s="114"/>
      <c r="X24" s="114"/>
      <c r="Y24" s="114"/>
      <c r="Z24" s="114"/>
      <c r="AA24" s="114"/>
      <c r="AB24" s="115"/>
      <c r="AC24" s="112"/>
      <c r="AD24" s="112"/>
      <c r="AE24" s="112"/>
      <c r="AF24" s="113"/>
      <c r="AG24" s="114"/>
      <c r="AH24" s="114"/>
      <c r="AI24" s="114"/>
      <c r="AJ24" s="114"/>
      <c r="AK24" s="114"/>
      <c r="AL24" s="114"/>
      <c r="AM24" s="114"/>
      <c r="AN24" s="115"/>
      <c r="AO24" s="112"/>
      <c r="AP24" s="112"/>
      <c r="AQ24" s="112"/>
      <c r="AR24" s="113"/>
      <c r="AS24" s="114"/>
      <c r="AT24" s="114"/>
      <c r="AU24" s="114"/>
      <c r="AV24" s="114"/>
      <c r="AW24" s="114"/>
      <c r="AX24" s="114"/>
      <c r="AY24" s="114"/>
      <c r="AZ24" s="115"/>
      <c r="BA24" s="218"/>
      <c r="BB24" s="218"/>
      <c r="BC24" s="218"/>
      <c r="BD24" s="218"/>
      <c r="BE24" s="218"/>
      <c r="BF24" s="120"/>
      <c r="BG24" s="121"/>
      <c r="BH24" s="121"/>
      <c r="BI24" s="121"/>
      <c r="BJ24" s="219"/>
      <c r="BM24" s="71" t="s">
        <v>32</v>
      </c>
      <c r="BN24" s="71"/>
      <c r="BO24" s="71"/>
      <c r="BP24" s="71"/>
      <c r="BQ24" s="71"/>
      <c r="BR24" s="71"/>
      <c r="BS24" s="71"/>
      <c r="BT24" s="71"/>
      <c r="BU24" s="71"/>
      <c r="BV24" s="71"/>
      <c r="BW24" s="78"/>
      <c r="BX24" s="78"/>
      <c r="BY24" s="78"/>
      <c r="BZ24" s="78"/>
      <c r="CA24" s="78"/>
      <c r="CB24" s="78"/>
      <c r="CC24" s="78"/>
      <c r="CD24" s="78"/>
      <c r="CE24" s="78"/>
    </row>
    <row r="25" spans="1:88" ht="19.5" thickBot="1" x14ac:dyDescent="0.45">
      <c r="A25" s="5"/>
      <c r="B25" s="6"/>
      <c r="C25" s="120"/>
      <c r="D25" s="121"/>
      <c r="E25" s="121"/>
      <c r="F25" s="121"/>
      <c r="G25" s="121"/>
      <c r="H25" s="121"/>
      <c r="I25" s="121"/>
      <c r="J25" s="121"/>
      <c r="K25" s="122"/>
      <c r="L25" s="123"/>
      <c r="M25" s="123"/>
      <c r="N25" s="124"/>
      <c r="O25" s="125"/>
      <c r="P25" s="126"/>
      <c r="Q25" s="127"/>
      <c r="R25" s="128"/>
      <c r="S25" s="128"/>
      <c r="T25" s="129"/>
      <c r="U25" s="114"/>
      <c r="V25" s="114"/>
      <c r="W25" s="114"/>
      <c r="X25" s="114"/>
      <c r="Y25" s="114"/>
      <c r="Z25" s="114"/>
      <c r="AA25" s="114"/>
      <c r="AB25" s="115"/>
      <c r="AC25" s="112"/>
      <c r="AD25" s="112"/>
      <c r="AE25" s="112"/>
      <c r="AF25" s="113"/>
      <c r="AG25" s="114"/>
      <c r="AH25" s="114"/>
      <c r="AI25" s="114"/>
      <c r="AJ25" s="114"/>
      <c r="AK25" s="114"/>
      <c r="AL25" s="114"/>
      <c r="AM25" s="114"/>
      <c r="AN25" s="115"/>
      <c r="AO25" s="112"/>
      <c r="AP25" s="112"/>
      <c r="AQ25" s="112"/>
      <c r="AR25" s="113"/>
      <c r="AS25" s="114"/>
      <c r="AT25" s="114"/>
      <c r="AU25" s="114"/>
      <c r="AV25" s="114"/>
      <c r="AW25" s="114"/>
      <c r="AX25" s="114"/>
      <c r="AY25" s="114"/>
      <c r="AZ25" s="115"/>
      <c r="BA25" s="218"/>
      <c r="BB25" s="218"/>
      <c r="BC25" s="218"/>
      <c r="BD25" s="218"/>
      <c r="BE25" s="218"/>
      <c r="BF25" s="120"/>
      <c r="BG25" s="121"/>
      <c r="BH25" s="121"/>
      <c r="BI25" s="121"/>
      <c r="BJ25" s="219"/>
      <c r="BM25" s="71" t="s">
        <v>33</v>
      </c>
      <c r="BN25" s="71"/>
      <c r="BO25" s="71"/>
      <c r="BP25" s="71"/>
      <c r="BQ25" s="71"/>
      <c r="BR25" s="71"/>
      <c r="BS25" s="71"/>
      <c r="BT25" s="71"/>
      <c r="BU25" s="71"/>
      <c r="BV25" s="71"/>
      <c r="BW25" s="78"/>
      <c r="BX25" s="78"/>
      <c r="BY25" s="78"/>
      <c r="BZ25" s="78"/>
      <c r="CA25" s="78"/>
      <c r="CB25" s="78"/>
      <c r="CC25" s="78"/>
      <c r="CD25" s="78"/>
      <c r="CE25" s="78"/>
      <c r="CH25" s="9"/>
    </row>
    <row r="26" spans="1:88" ht="19.5" thickBot="1" x14ac:dyDescent="0.45">
      <c r="A26" s="5"/>
      <c r="B26" s="6"/>
      <c r="C26" s="120"/>
      <c r="D26" s="121"/>
      <c r="E26" s="121"/>
      <c r="F26" s="121"/>
      <c r="G26" s="121"/>
      <c r="H26" s="121"/>
      <c r="I26" s="121"/>
      <c r="J26" s="121"/>
      <c r="K26" s="122"/>
      <c r="L26" s="123"/>
      <c r="M26" s="123"/>
      <c r="N26" s="124"/>
      <c r="O26" s="125"/>
      <c r="P26" s="126"/>
      <c r="Q26" s="127"/>
      <c r="R26" s="128"/>
      <c r="S26" s="128"/>
      <c r="T26" s="129"/>
      <c r="U26" s="114"/>
      <c r="V26" s="114"/>
      <c r="W26" s="114"/>
      <c r="X26" s="114"/>
      <c r="Y26" s="114"/>
      <c r="Z26" s="114"/>
      <c r="AA26" s="114"/>
      <c r="AB26" s="115"/>
      <c r="AC26" s="112"/>
      <c r="AD26" s="112"/>
      <c r="AE26" s="112"/>
      <c r="AF26" s="113"/>
      <c r="AG26" s="114"/>
      <c r="AH26" s="114"/>
      <c r="AI26" s="114"/>
      <c r="AJ26" s="114"/>
      <c r="AK26" s="114"/>
      <c r="AL26" s="114"/>
      <c r="AM26" s="114"/>
      <c r="AN26" s="115"/>
      <c r="AO26" s="112"/>
      <c r="AP26" s="112"/>
      <c r="AQ26" s="112"/>
      <c r="AR26" s="113"/>
      <c r="AS26" s="114"/>
      <c r="AT26" s="114"/>
      <c r="AU26" s="114"/>
      <c r="AV26" s="114"/>
      <c r="AW26" s="114"/>
      <c r="AX26" s="114"/>
      <c r="AY26" s="114"/>
      <c r="AZ26" s="115"/>
      <c r="BA26" s="218"/>
      <c r="BB26" s="218"/>
      <c r="BC26" s="218"/>
      <c r="BD26" s="218"/>
      <c r="BE26" s="218"/>
      <c r="BF26" s="120"/>
      <c r="BG26" s="121"/>
      <c r="BH26" s="121"/>
      <c r="BI26" s="121"/>
      <c r="BJ26" s="219"/>
      <c r="BM26" s="71" t="s">
        <v>44</v>
      </c>
      <c r="BN26" s="71"/>
      <c r="BO26" s="71"/>
      <c r="BP26" s="71"/>
      <c r="BQ26" s="71"/>
      <c r="BR26" s="71"/>
      <c r="BS26" s="71"/>
      <c r="BT26" s="71"/>
      <c r="BU26" s="71"/>
      <c r="BV26" s="71"/>
      <c r="BW26" s="220">
        <f>SUM(BW24:CE25)</f>
        <v>0</v>
      </c>
      <c r="BX26" s="220"/>
      <c r="BY26" s="220"/>
      <c r="BZ26" s="220"/>
      <c r="CA26" s="220"/>
      <c r="CB26" s="220"/>
      <c r="CC26" s="220"/>
      <c r="CD26" s="220"/>
      <c r="CE26" s="220"/>
    </row>
    <row r="27" spans="1:88" ht="19.5" thickBot="1" x14ac:dyDescent="0.45">
      <c r="A27" s="5"/>
      <c r="B27" s="6"/>
      <c r="C27" s="120"/>
      <c r="D27" s="121"/>
      <c r="E27" s="121"/>
      <c r="F27" s="121"/>
      <c r="G27" s="121"/>
      <c r="H27" s="121"/>
      <c r="I27" s="121"/>
      <c r="J27" s="121"/>
      <c r="K27" s="122"/>
      <c r="L27" s="123"/>
      <c r="M27" s="123"/>
      <c r="N27" s="124"/>
      <c r="O27" s="125"/>
      <c r="P27" s="126"/>
      <c r="Q27" s="127"/>
      <c r="R27" s="128"/>
      <c r="S27" s="128"/>
      <c r="T27" s="129"/>
      <c r="U27" s="114"/>
      <c r="V27" s="114"/>
      <c r="W27" s="114"/>
      <c r="X27" s="114"/>
      <c r="Y27" s="114"/>
      <c r="Z27" s="114"/>
      <c r="AA27" s="114"/>
      <c r="AB27" s="115"/>
      <c r="AC27" s="112"/>
      <c r="AD27" s="112"/>
      <c r="AE27" s="112"/>
      <c r="AF27" s="113"/>
      <c r="AG27" s="114"/>
      <c r="AH27" s="114"/>
      <c r="AI27" s="114"/>
      <c r="AJ27" s="114"/>
      <c r="AK27" s="114"/>
      <c r="AL27" s="114"/>
      <c r="AM27" s="114"/>
      <c r="AN27" s="115"/>
      <c r="AO27" s="112"/>
      <c r="AP27" s="112"/>
      <c r="AQ27" s="112"/>
      <c r="AR27" s="113"/>
      <c r="AS27" s="114"/>
      <c r="AT27" s="114"/>
      <c r="AU27" s="114"/>
      <c r="AV27" s="114"/>
      <c r="AW27" s="114"/>
      <c r="AX27" s="114"/>
      <c r="AY27" s="114"/>
      <c r="AZ27" s="115"/>
      <c r="BA27" s="218"/>
      <c r="BB27" s="218"/>
      <c r="BC27" s="218"/>
      <c r="BD27" s="218"/>
      <c r="BE27" s="218"/>
      <c r="BF27" s="120"/>
      <c r="BG27" s="121"/>
      <c r="BH27" s="121"/>
      <c r="BI27" s="121"/>
      <c r="BJ27" s="219"/>
    </row>
    <row r="28" spans="1:88" ht="19.5" thickBot="1" x14ac:dyDescent="0.45">
      <c r="A28" s="7"/>
      <c r="B28" s="8"/>
      <c r="C28" s="102"/>
      <c r="D28" s="103"/>
      <c r="E28" s="103"/>
      <c r="F28" s="103"/>
      <c r="G28" s="103"/>
      <c r="H28" s="103"/>
      <c r="I28" s="103"/>
      <c r="J28" s="103"/>
      <c r="K28" s="104"/>
      <c r="L28" s="105"/>
      <c r="M28" s="105"/>
      <c r="N28" s="106"/>
      <c r="O28" s="107"/>
      <c r="P28" s="108"/>
      <c r="Q28" s="109"/>
      <c r="R28" s="110"/>
      <c r="S28" s="110"/>
      <c r="T28" s="111"/>
      <c r="U28" s="94"/>
      <c r="V28" s="94"/>
      <c r="W28" s="94"/>
      <c r="X28" s="94"/>
      <c r="Y28" s="94"/>
      <c r="Z28" s="94"/>
      <c r="AA28" s="94"/>
      <c r="AB28" s="95"/>
      <c r="AC28" s="96"/>
      <c r="AD28" s="96"/>
      <c r="AE28" s="96"/>
      <c r="AF28" s="93"/>
      <c r="AG28" s="94"/>
      <c r="AH28" s="94"/>
      <c r="AI28" s="94"/>
      <c r="AJ28" s="94"/>
      <c r="AK28" s="94"/>
      <c r="AL28" s="94"/>
      <c r="AM28" s="94"/>
      <c r="AN28" s="95"/>
      <c r="AO28" s="96"/>
      <c r="AP28" s="96"/>
      <c r="AQ28" s="96"/>
      <c r="AR28" s="93"/>
      <c r="AS28" s="94"/>
      <c r="AT28" s="94"/>
      <c r="AU28" s="94"/>
      <c r="AV28" s="94"/>
      <c r="AW28" s="94"/>
      <c r="AX28" s="94"/>
      <c r="AY28" s="94"/>
      <c r="AZ28" s="95"/>
      <c r="BA28" s="221"/>
      <c r="BB28" s="221"/>
      <c r="BC28" s="221"/>
      <c r="BD28" s="221"/>
      <c r="BE28" s="221"/>
      <c r="BF28" s="102"/>
      <c r="BG28" s="103"/>
      <c r="BH28" s="103"/>
      <c r="BI28" s="103"/>
      <c r="BJ28" s="222"/>
      <c r="BM28" s="71" t="s">
        <v>46</v>
      </c>
      <c r="BN28" s="71"/>
      <c r="BO28" s="71"/>
      <c r="BP28" s="71"/>
      <c r="BQ28" s="71"/>
      <c r="BR28" s="71"/>
      <c r="BS28" s="71"/>
      <c r="BT28" s="71"/>
      <c r="BU28" s="71"/>
      <c r="BV28" s="71"/>
      <c r="BW28" s="223">
        <f>+BW26+BW21</f>
        <v>0</v>
      </c>
      <c r="BX28" s="224"/>
      <c r="BY28" s="224"/>
      <c r="BZ28" s="224"/>
      <c r="CA28" s="224"/>
      <c r="CB28" s="224"/>
      <c r="CC28" s="224"/>
      <c r="CD28" s="224"/>
      <c r="CE28" s="224"/>
    </row>
    <row r="29" spans="1:88" ht="27" customHeight="1" thickBot="1" x14ac:dyDescent="0.45">
      <c r="U29" s="101"/>
      <c r="V29" s="101"/>
      <c r="W29" s="101"/>
      <c r="X29" s="101"/>
      <c r="Y29" s="101"/>
      <c r="Z29" s="101"/>
      <c r="AA29" s="101"/>
      <c r="AB29" s="101"/>
      <c r="AC29" s="2"/>
      <c r="AD29" s="2"/>
      <c r="AE29" s="2"/>
      <c r="AF29" s="101"/>
      <c r="AG29" s="101"/>
      <c r="AH29" s="101"/>
      <c r="AI29" s="101"/>
      <c r="AJ29" s="101"/>
      <c r="AK29" s="101"/>
      <c r="AL29" s="101"/>
      <c r="AM29" s="101"/>
      <c r="AN29" s="101"/>
      <c r="AO29" s="2"/>
      <c r="AP29" s="2"/>
      <c r="AQ29" s="2"/>
      <c r="AR29" s="101"/>
      <c r="AS29" s="101"/>
      <c r="AT29" s="101"/>
      <c r="AU29" s="101"/>
      <c r="AV29" s="101"/>
      <c r="AW29" s="101"/>
      <c r="AX29" s="101"/>
      <c r="AY29" s="101"/>
      <c r="AZ29" s="101"/>
      <c r="BA29" t="s">
        <v>27</v>
      </c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224"/>
      <c r="BX29" s="224"/>
      <c r="BY29" s="224"/>
      <c r="BZ29" s="224"/>
      <c r="CA29" s="224"/>
      <c r="CB29" s="224"/>
      <c r="CC29" s="224"/>
      <c r="CD29" s="224"/>
      <c r="CE29" s="224"/>
    </row>
    <row r="30" spans="1:88" x14ac:dyDescent="0.4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U30" s="101"/>
      <c r="V30" s="101"/>
      <c r="W30" s="101"/>
      <c r="X30" s="101"/>
      <c r="Y30" s="101"/>
      <c r="Z30" s="101"/>
      <c r="AA30" s="101"/>
      <c r="AB30" s="101"/>
      <c r="AC30" s="2"/>
      <c r="AD30" s="2"/>
      <c r="AE30" s="2"/>
      <c r="AF30" s="101"/>
      <c r="AG30" s="101"/>
      <c r="AH30" s="101"/>
      <c r="AI30" s="101"/>
      <c r="AJ30" s="101"/>
      <c r="AK30" s="101"/>
      <c r="AL30" s="101"/>
      <c r="AM30" s="101"/>
      <c r="AN30" s="101"/>
      <c r="AO30" s="2"/>
      <c r="AP30" s="2"/>
      <c r="AQ30" s="2"/>
      <c r="AR30" s="101"/>
      <c r="AS30" s="101"/>
      <c r="AT30" s="101"/>
      <c r="AU30" s="101"/>
      <c r="AV30" s="101"/>
      <c r="AW30" s="101"/>
      <c r="AX30" s="101"/>
      <c r="AY30" s="101"/>
      <c r="AZ30" s="101"/>
    </row>
    <row r="31" spans="1:88" ht="8.25" customHeight="1" x14ac:dyDescent="0.4"/>
    <row r="32" spans="1:88" ht="30" x14ac:dyDescent="0.4">
      <c r="A32" s="55"/>
    </row>
    <row r="33" spans="1:62" ht="30" x14ac:dyDescent="0.4">
      <c r="A33" s="57"/>
    </row>
    <row r="34" spans="1:62" x14ac:dyDescent="0.4">
      <c r="C34" s="56"/>
    </row>
    <row r="35" spans="1:62" x14ac:dyDescent="0.4">
      <c r="C35" s="56"/>
    </row>
    <row r="38" spans="1:62" ht="35.25" x14ac:dyDescent="0.4">
      <c r="AL38" t="s">
        <v>52</v>
      </c>
      <c r="AM38" s="193"/>
      <c r="AN38" s="194"/>
      <c r="AO38" s="194"/>
    </row>
    <row r="39" spans="1:62" x14ac:dyDescent="0.4">
      <c r="BH39" s="195"/>
      <c r="BI39" s="195"/>
      <c r="BJ39" s="195"/>
    </row>
    <row r="40" spans="1:62" x14ac:dyDescent="0.4">
      <c r="BH40" s="195"/>
      <c r="BI40" s="195"/>
      <c r="BJ40" s="195"/>
    </row>
  </sheetData>
  <sheetProtection algorithmName="SHA-512" hashValue="dTFGdQjV2eY1ebKv0vRy4PxtiVlig4EGRP0+zFJyjdsBBhaLNSdCUZf7kSqi25V2bvxc3TJ1Hg43QRrLxgHJtw==" saltValue="BELOXpIPn3nZ2dhTMlcaeA==" spinCount="100000" sheet="1" selectLockedCells="1"/>
  <mergeCells count="225">
    <mergeCell ref="A30:E30"/>
    <mergeCell ref="F30:S30"/>
    <mergeCell ref="AM38:AO38"/>
    <mergeCell ref="BH39:BJ40"/>
    <mergeCell ref="AR28:AZ28"/>
    <mergeCell ref="BA28:BE28"/>
    <mergeCell ref="BF28:BJ28"/>
    <mergeCell ref="BM28:BV29"/>
    <mergeCell ref="BW28:CE29"/>
    <mergeCell ref="U29:AB30"/>
    <mergeCell ref="AF29:AN30"/>
    <mergeCell ref="AR29:AZ30"/>
    <mergeCell ref="BA27:BE27"/>
    <mergeCell ref="BF27:BJ27"/>
    <mergeCell ref="C28:K28"/>
    <mergeCell ref="L28:M28"/>
    <mergeCell ref="N28:P28"/>
    <mergeCell ref="Q28:T28"/>
    <mergeCell ref="U28:AB28"/>
    <mergeCell ref="AC28:AE28"/>
    <mergeCell ref="AF28:AN28"/>
    <mergeCell ref="AO28:AQ28"/>
    <mergeCell ref="C27:K27"/>
    <mergeCell ref="L27:M27"/>
    <mergeCell ref="N27:P27"/>
    <mergeCell ref="Q27:T27"/>
    <mergeCell ref="U27:AB27"/>
    <mergeCell ref="AC27:AE27"/>
    <mergeCell ref="AF27:AN27"/>
    <mergeCell ref="AO27:AQ27"/>
    <mergeCell ref="AR27:AZ27"/>
    <mergeCell ref="BF25:BJ25"/>
    <mergeCell ref="BM25:BV25"/>
    <mergeCell ref="BW25:CE25"/>
    <mergeCell ref="C26:K26"/>
    <mergeCell ref="L26:M26"/>
    <mergeCell ref="N26:P26"/>
    <mergeCell ref="Q26:T26"/>
    <mergeCell ref="U26:AB26"/>
    <mergeCell ref="AC26:AE26"/>
    <mergeCell ref="BW26:CE26"/>
    <mergeCell ref="AF26:AN26"/>
    <mergeCell ref="AO26:AQ26"/>
    <mergeCell ref="AR26:AZ26"/>
    <mergeCell ref="BA26:BE26"/>
    <mergeCell ref="BF26:BJ26"/>
    <mergeCell ref="BM26:BV26"/>
    <mergeCell ref="BM23:CE23"/>
    <mergeCell ref="C24:K24"/>
    <mergeCell ref="L24:M24"/>
    <mergeCell ref="N24:P24"/>
    <mergeCell ref="Q24:T24"/>
    <mergeCell ref="U24:AB24"/>
    <mergeCell ref="AC24:AE24"/>
    <mergeCell ref="BW24:CE24"/>
    <mergeCell ref="C25:K25"/>
    <mergeCell ref="L25:M25"/>
    <mergeCell ref="N25:P25"/>
    <mergeCell ref="Q25:T25"/>
    <mergeCell ref="U25:AB25"/>
    <mergeCell ref="AC25:AE25"/>
    <mergeCell ref="AF25:AN25"/>
    <mergeCell ref="AO25:AQ25"/>
    <mergeCell ref="AR25:AZ25"/>
    <mergeCell ref="AF24:AN24"/>
    <mergeCell ref="AO24:AQ24"/>
    <mergeCell ref="AR24:AZ24"/>
    <mergeCell ref="BA24:BE24"/>
    <mergeCell ref="BF24:BJ24"/>
    <mergeCell ref="BM24:BV24"/>
    <mergeCell ref="BA25:BE25"/>
    <mergeCell ref="BA22:BE22"/>
    <mergeCell ref="BF22:BJ22"/>
    <mergeCell ref="C23:K23"/>
    <mergeCell ref="L23:M23"/>
    <mergeCell ref="N23:P23"/>
    <mergeCell ref="Q23:T23"/>
    <mergeCell ref="U23:AB23"/>
    <mergeCell ref="AC23:AE23"/>
    <mergeCell ref="AF23:AN23"/>
    <mergeCell ref="AO23:AQ23"/>
    <mergeCell ref="AR23:AZ23"/>
    <mergeCell ref="BA23:BE23"/>
    <mergeCell ref="BF23:BJ23"/>
    <mergeCell ref="C22:K22"/>
    <mergeCell ref="L22:M22"/>
    <mergeCell ref="N22:P22"/>
    <mergeCell ref="Q22:T22"/>
    <mergeCell ref="U22:AB22"/>
    <mergeCell ref="AC22:AE22"/>
    <mergeCell ref="AF22:AN22"/>
    <mergeCell ref="AO22:AQ22"/>
    <mergeCell ref="AR22:AZ22"/>
    <mergeCell ref="BM20:BV20"/>
    <mergeCell ref="BW20:CE20"/>
    <mergeCell ref="C21:K21"/>
    <mergeCell ref="L21:M21"/>
    <mergeCell ref="N21:P21"/>
    <mergeCell ref="Q21:T21"/>
    <mergeCell ref="U21:AB21"/>
    <mergeCell ref="AC21:AE21"/>
    <mergeCell ref="BW21:CE21"/>
    <mergeCell ref="AF21:AN21"/>
    <mergeCell ref="AO21:AQ21"/>
    <mergeCell ref="AR21:AZ21"/>
    <mergeCell ref="BA21:BE21"/>
    <mergeCell ref="BF21:BJ21"/>
    <mergeCell ref="BM21:BV21"/>
    <mergeCell ref="C19:K19"/>
    <mergeCell ref="L19:M19"/>
    <mergeCell ref="N19:P19"/>
    <mergeCell ref="Q19:T19"/>
    <mergeCell ref="U19:AB19"/>
    <mergeCell ref="AC19:AE19"/>
    <mergeCell ref="BW19:CE19"/>
    <mergeCell ref="C20:K20"/>
    <mergeCell ref="L20:M20"/>
    <mergeCell ref="N20:P20"/>
    <mergeCell ref="Q20:T20"/>
    <mergeCell ref="U20:AB20"/>
    <mergeCell ref="AC20:AE20"/>
    <mergeCell ref="AF20:AN20"/>
    <mergeCell ref="AO20:AQ20"/>
    <mergeCell ref="AR20:AZ20"/>
    <mergeCell ref="AF19:AN19"/>
    <mergeCell ref="AO19:AQ19"/>
    <mergeCell ref="AR19:AZ19"/>
    <mergeCell ref="BA19:BE19"/>
    <mergeCell ref="BF19:BJ19"/>
    <mergeCell ref="BM19:BV19"/>
    <mergeCell ref="BA20:BE20"/>
    <mergeCell ref="BF20:BJ20"/>
    <mergeCell ref="BM17:CE17"/>
    <mergeCell ref="C18:K18"/>
    <mergeCell ref="L18:M18"/>
    <mergeCell ref="N18:P18"/>
    <mergeCell ref="Q18:T18"/>
    <mergeCell ref="U18:AB18"/>
    <mergeCell ref="AC18:AE18"/>
    <mergeCell ref="AF18:AN18"/>
    <mergeCell ref="AO18:AQ18"/>
    <mergeCell ref="AR18:AZ18"/>
    <mergeCell ref="BF16:BJ17"/>
    <mergeCell ref="L17:M17"/>
    <mergeCell ref="N17:P17"/>
    <mergeCell ref="Q17:T17"/>
    <mergeCell ref="U17:AB17"/>
    <mergeCell ref="AC17:AE17"/>
    <mergeCell ref="AF17:AN17"/>
    <mergeCell ref="AO17:AQ17"/>
    <mergeCell ref="AR17:AZ17"/>
    <mergeCell ref="BA18:BE18"/>
    <mergeCell ref="BF18:BJ18"/>
    <mergeCell ref="BM18:BV18"/>
    <mergeCell ref="BW18:CE18"/>
    <mergeCell ref="A16:B17"/>
    <mergeCell ref="C16:K17"/>
    <mergeCell ref="L16:AB16"/>
    <mergeCell ref="AC16:AN16"/>
    <mergeCell ref="AO16:AZ16"/>
    <mergeCell ref="BA16:BE17"/>
    <mergeCell ref="A13:E13"/>
    <mergeCell ref="AE13:AO13"/>
    <mergeCell ref="AP13:AV13"/>
    <mergeCell ref="U6:U7"/>
    <mergeCell ref="V6:V7"/>
    <mergeCell ref="BM13:BQ14"/>
    <mergeCell ref="BR13:CE14"/>
    <mergeCell ref="AE14:AO14"/>
    <mergeCell ref="AP14:AV14"/>
    <mergeCell ref="AW14:BD14"/>
    <mergeCell ref="A11:AA12"/>
    <mergeCell ref="AE11:AU11"/>
    <mergeCell ref="BM11:BQ12"/>
    <mergeCell ref="BR11:CE12"/>
    <mergeCell ref="AE12:AO12"/>
    <mergeCell ref="AP12:AV12"/>
    <mergeCell ref="BA3:BB4"/>
    <mergeCell ref="BC3:BD4"/>
    <mergeCell ref="BE3:BF4"/>
    <mergeCell ref="BG3:BH4"/>
    <mergeCell ref="BM7:CE8"/>
    <mergeCell ref="AE8:AO8"/>
    <mergeCell ref="AP8:AV8"/>
    <mergeCell ref="A9:AA10"/>
    <mergeCell ref="AE9:AO9"/>
    <mergeCell ref="AP9:AV9"/>
    <mergeCell ref="BM9:BQ10"/>
    <mergeCell ref="BR9:CE10"/>
    <mergeCell ref="W6:W7"/>
    <mergeCell ref="X6:X7"/>
    <mergeCell ref="Y6:Y7"/>
    <mergeCell ref="Z6:Z7"/>
    <mergeCell ref="AA6:AA7"/>
    <mergeCell ref="AE6:AU6"/>
    <mergeCell ref="AE7:AO7"/>
    <mergeCell ref="AP7:AV7"/>
    <mergeCell ref="A6:P7"/>
    <mergeCell ref="Q6:R7"/>
    <mergeCell ref="S6:S7"/>
    <mergeCell ref="T6:T7"/>
    <mergeCell ref="BM1:CE2"/>
    <mergeCell ref="U2:V2"/>
    <mergeCell ref="X2:Y2"/>
    <mergeCell ref="AA2:AB2"/>
    <mergeCell ref="AE2:AS2"/>
    <mergeCell ref="C3:Q3"/>
    <mergeCell ref="AE3:AG4"/>
    <mergeCell ref="AH3:AJ4"/>
    <mergeCell ref="AK3:AM4"/>
    <mergeCell ref="AN3:AP4"/>
    <mergeCell ref="BZ3:CA3"/>
    <mergeCell ref="CB3:CC3"/>
    <mergeCell ref="CD3:CE3"/>
    <mergeCell ref="D4:P4"/>
    <mergeCell ref="BM4:BQ4"/>
    <mergeCell ref="BR4:CE4"/>
    <mergeCell ref="BI3:BJ4"/>
    <mergeCell ref="BM3:BQ3"/>
    <mergeCell ref="BR3:BS3"/>
    <mergeCell ref="BT3:BU3"/>
    <mergeCell ref="BV3:BW3"/>
    <mergeCell ref="BX3:BY3"/>
    <mergeCell ref="AQ3:AS4"/>
    <mergeCell ref="AU3:AZ4"/>
  </mergeCells>
  <phoneticPr fontId="3"/>
  <printOptions horizontalCentered="1" verticalCentered="1"/>
  <pageMargins left="0.19685039370078741" right="0.19685039370078741" top="0.39370078740157483" bottom="0" header="0.31496062992125984" footer="0.31496062992125984"/>
  <pageSetup paperSize="13" scale="80" orientation="landscape" r:id="rId1"/>
  <colBreaks count="1" manualBreakCount="1">
    <brk id="62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請求書入力方法</vt:lpstr>
      <vt:lpstr>【課税事業者】請求書</vt:lpstr>
      <vt:lpstr>【免税事業者】請求書 </vt:lpstr>
      <vt:lpstr>【課税事業者】請求書!Print_Area</vt:lpstr>
      <vt:lpstr>'【免税事業者】請求書 '!Print_Area</vt:lpstr>
      <vt:lpstr>請求書入力方法!Print_Area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瀧口光宏</dc:creator>
  <cp:lastModifiedBy>光宏 瀧口</cp:lastModifiedBy>
  <cp:lastPrinted>2023-09-14T23:39:03Z</cp:lastPrinted>
  <dcterms:created xsi:type="dcterms:W3CDTF">2023-08-09T05:44:51Z</dcterms:created>
  <dcterms:modified xsi:type="dcterms:W3CDTF">2023-10-27T07:08:27Z</dcterms:modified>
</cp:coreProperties>
</file>